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30" windowWidth="19200" windowHeight="12090"/>
  </bookViews>
  <sheets>
    <sheet name="Sheet1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I82" i="1"/>
  <c r="I75"/>
  <c r="I59"/>
  <c r="I44"/>
  <c r="H44"/>
  <c r="H43"/>
  <c r="I33"/>
  <c r="I62" s="1"/>
  <c r="I24"/>
  <c r="G24"/>
  <c r="I9"/>
  <c r="I7"/>
  <c r="I89" l="1"/>
  <c r="I86"/>
  <c r="I65"/>
  <c r="I84" s="1"/>
  <c r="I93" l="1"/>
  <c r="I94" s="1"/>
  <c r="I96" s="1"/>
</calcChain>
</file>

<file path=xl/comments1.xml><?xml version="1.0" encoding="utf-8"?>
<comments xmlns="http://schemas.openxmlformats.org/spreadsheetml/2006/main">
  <authors>
    <author>作成者</author>
  </authors>
  <commentList>
    <comment ref="E5" authorId="0">
      <text>
        <r>
          <rPr>
            <b/>
            <sz val="9"/>
            <color indexed="81"/>
            <rFont val="ＭＳ Ｐゴシック"/>
            <family val="3"/>
            <charset val="128"/>
          </rPr>
          <t>外注付託依頼書 派遣者氏名を表示</t>
        </r>
      </text>
    </comment>
    <comment ref="E6" authorId="0">
      <text>
        <r>
          <rPr>
            <b/>
            <sz val="9"/>
            <color indexed="81"/>
            <rFont val="ＭＳ Ｐゴシック"/>
            <family val="3"/>
            <charset val="128"/>
          </rPr>
          <t>外注付託依頼書 選定業者名＋選定業者部署名を表示</t>
        </r>
      </text>
    </comment>
  </commentList>
</comments>
</file>

<file path=xl/sharedStrings.xml><?xml version="1.0" encoding="utf-8"?>
<sst xmlns="http://schemas.openxmlformats.org/spreadsheetml/2006/main" count="141" uniqueCount="107">
  <si>
    <t>資料3-1</t>
    <rPh sb="0" eb="2">
      <t>シリョウ</t>
    </rPh>
    <phoneticPr fontId="3"/>
  </si>
  <si>
    <t>添付資料３：基準報酬額算出表</t>
    <rPh sb="0" eb="4">
      <t>テンプシリョウ</t>
    </rPh>
    <rPh sb="6" eb="8">
      <t>キジュン</t>
    </rPh>
    <rPh sb="8" eb="10">
      <t>ホウシュウ</t>
    </rPh>
    <rPh sb="10" eb="11">
      <t>ガク</t>
    </rPh>
    <rPh sb="11" eb="13">
      <t>サンシュツ</t>
    </rPh>
    <rPh sb="13" eb="14">
      <t>ヒョウ</t>
    </rPh>
    <phoneticPr fontId="3"/>
  </si>
  <si>
    <t>（単位：千円）</t>
    <rPh sb="1" eb="3">
      <t>タンイ</t>
    </rPh>
    <rPh sb="4" eb="6">
      <t>センエン</t>
    </rPh>
    <phoneticPr fontId="3"/>
  </si>
  <si>
    <t>箇所を入力</t>
    <rPh sb="0" eb="2">
      <t>カショ</t>
    </rPh>
    <rPh sb="3" eb="5">
      <t>ニュウリョク</t>
    </rPh>
    <phoneticPr fontId="3"/>
  </si>
  <si>
    <t>●借上要員名</t>
    <rPh sb="1" eb="3">
      <t>カリアゲ</t>
    </rPh>
    <rPh sb="3" eb="5">
      <t>ヨウイン</t>
    </rPh>
    <rPh sb="5" eb="6">
      <t>メイ</t>
    </rPh>
    <phoneticPr fontId="3"/>
  </si>
  <si>
    <t>●所属</t>
    <rPh sb="1" eb="3">
      <t>ショゾク</t>
    </rPh>
    <phoneticPr fontId="3"/>
  </si>
  <si>
    <t>●業務経験年数</t>
    <rPh sb="1" eb="3">
      <t>ギョウム</t>
    </rPh>
    <rPh sb="3" eb="5">
      <t>ケイケン</t>
    </rPh>
    <rPh sb="5" eb="7">
      <t>ネンスウ</t>
    </rPh>
    <phoneticPr fontId="3"/>
  </si>
  <si>
    <t>年</t>
    <rPh sb="0" eb="1">
      <t>ネン</t>
    </rPh>
    <phoneticPr fontId="3"/>
  </si>
  <si>
    <t>NK</t>
    <phoneticPr fontId="3"/>
  </si>
  <si>
    <t>相当</t>
    <rPh sb="0" eb="2">
      <t>ソウトウ</t>
    </rPh>
    <phoneticPr fontId="3"/>
  </si>
  <si>
    <t>a．社内賃率人件費</t>
    <rPh sb="2" eb="4">
      <t>シャナイ</t>
    </rPh>
    <rPh sb="4" eb="6">
      <t>チンリツ</t>
    </rPh>
    <rPh sb="6" eb="9">
      <t>ジンケンヒ</t>
    </rPh>
    <phoneticPr fontId="3"/>
  </si>
  <si>
    <t>千円/月</t>
    <rPh sb="0" eb="2">
      <t>センエン</t>
    </rPh>
    <rPh sb="3" eb="4">
      <t>ツキ</t>
    </rPh>
    <phoneticPr fontId="3"/>
  </si>
  <si>
    <t>b．諸経費</t>
    <rPh sb="2" eb="5">
      <t>ショケイヒ</t>
    </rPh>
    <phoneticPr fontId="3"/>
  </si>
  <si>
    <t>区分</t>
    <rPh sb="0" eb="2">
      <t>クブン</t>
    </rPh>
    <phoneticPr fontId="3"/>
  </si>
  <si>
    <t>a</t>
    <phoneticPr fontId="3"/>
  </si>
  <si>
    <t>個人事業者（個人会社・非常勤嘱託）</t>
    <rPh sb="0" eb="2">
      <t>コジン</t>
    </rPh>
    <rPh sb="2" eb="5">
      <t>ジギョウシャ</t>
    </rPh>
    <rPh sb="6" eb="8">
      <t>コジン</t>
    </rPh>
    <rPh sb="8" eb="10">
      <t>カイシャ</t>
    </rPh>
    <rPh sb="11" eb="14">
      <t>ヒジョウキン</t>
    </rPh>
    <rPh sb="14" eb="16">
      <t>ショクタク</t>
    </rPh>
    <phoneticPr fontId="3"/>
  </si>
  <si>
    <t>b</t>
    <phoneticPr fontId="3"/>
  </si>
  <si>
    <t>専業ｺﾝｻﾙﾀﾝﾄ（従業員数10名以下）</t>
    <rPh sb="0" eb="2">
      <t>センギョウ</t>
    </rPh>
    <rPh sb="10" eb="14">
      <t>ジュウギョウインスウ</t>
    </rPh>
    <rPh sb="14" eb="17">
      <t>１０メイ</t>
    </rPh>
    <rPh sb="17" eb="19">
      <t>イカ</t>
    </rPh>
    <phoneticPr fontId="3"/>
  </si>
  <si>
    <t>c</t>
    <phoneticPr fontId="3"/>
  </si>
  <si>
    <t>専業ｺﾝｻﾙﾀﾝﾄ（従業員数11-50名）</t>
    <rPh sb="0" eb="2">
      <t>センギョウ</t>
    </rPh>
    <rPh sb="10" eb="14">
      <t>ジュウギョウインスウ</t>
    </rPh>
    <rPh sb="19" eb="20">
      <t>１０メイ</t>
    </rPh>
    <phoneticPr fontId="3"/>
  </si>
  <si>
    <t>d</t>
    <phoneticPr fontId="3"/>
  </si>
  <si>
    <t>専業ｺﾝｻﾙﾀﾝﾄ（従業員数51名以上）</t>
    <rPh sb="0" eb="2">
      <t>センギョウ</t>
    </rPh>
    <rPh sb="10" eb="14">
      <t>ジュウギョウインスウ</t>
    </rPh>
    <rPh sb="14" eb="17">
      <t>５１メイ</t>
    </rPh>
    <rPh sb="17" eb="19">
      <t>イジョウ</t>
    </rPh>
    <phoneticPr fontId="3"/>
  </si>
  <si>
    <t>e</t>
    <phoneticPr fontId="3"/>
  </si>
  <si>
    <t>ｺﾝｻﾙﾀﾝﾄ以外の業種（従業員数10名以下）</t>
    <rPh sb="7" eb="9">
      <t>イガイ</t>
    </rPh>
    <rPh sb="10" eb="12">
      <t>ギョウシュ</t>
    </rPh>
    <rPh sb="13" eb="17">
      <t>ジュウギョウインスウ</t>
    </rPh>
    <rPh sb="19" eb="20">
      <t>メイ</t>
    </rPh>
    <rPh sb="20" eb="22">
      <t>イカ</t>
    </rPh>
    <phoneticPr fontId="3"/>
  </si>
  <si>
    <t>f</t>
    <phoneticPr fontId="3"/>
  </si>
  <si>
    <t>ｺﾝｻﾙﾀﾝﾄ以外の業種（従業員数11-50名）</t>
    <rPh sb="7" eb="9">
      <t>イガイ</t>
    </rPh>
    <rPh sb="10" eb="12">
      <t>ギョウシュ</t>
    </rPh>
    <rPh sb="13" eb="17">
      <t>ジュウギョウインスウ</t>
    </rPh>
    <rPh sb="22" eb="23">
      <t>メイ</t>
    </rPh>
    <phoneticPr fontId="3"/>
  </si>
  <si>
    <t>g</t>
    <phoneticPr fontId="3"/>
  </si>
  <si>
    <t>ｺﾝｻﾙﾀﾝﾄ以外の業種（従業員数50名以上）</t>
    <rPh sb="7" eb="9">
      <t>イガイ</t>
    </rPh>
    <rPh sb="10" eb="12">
      <t>ギョウシュ</t>
    </rPh>
    <rPh sb="13" eb="17">
      <t>ジュウギョウインスウ</t>
    </rPh>
    <rPh sb="19" eb="20">
      <t>メイ</t>
    </rPh>
    <rPh sb="20" eb="22">
      <t>イジョウ</t>
    </rPh>
    <phoneticPr fontId="3"/>
  </si>
  <si>
    <t>h1</t>
    <phoneticPr fontId="3"/>
  </si>
  <si>
    <t>ゼネコン</t>
    <phoneticPr fontId="3"/>
  </si>
  <si>
    <t>h2</t>
    <phoneticPr fontId="3"/>
  </si>
  <si>
    <t>h3</t>
    <phoneticPr fontId="3"/>
  </si>
  <si>
    <t>区分入力</t>
    <rPh sb="0" eb="2">
      <t>クブン</t>
    </rPh>
    <rPh sb="2" eb="4">
      <t>ニュウリョク</t>
    </rPh>
    <phoneticPr fontId="3"/>
  </si>
  <si>
    <t>諸経費率</t>
    <rPh sb="0" eb="3">
      <t>ショケイヒ</t>
    </rPh>
    <rPh sb="3" eb="4">
      <t>リツ</t>
    </rPh>
    <phoneticPr fontId="3"/>
  </si>
  <si>
    <t>％</t>
    <phoneticPr fontId="3"/>
  </si>
  <si>
    <t>c.技術能力・作業条件</t>
    <rPh sb="2" eb="4">
      <t>ギジュツ</t>
    </rPh>
    <rPh sb="4" eb="6">
      <t>ノウリョク</t>
    </rPh>
    <rPh sb="7" eb="9">
      <t>サギョウ</t>
    </rPh>
    <rPh sb="9" eb="11">
      <t>ジョウケン</t>
    </rPh>
    <phoneticPr fontId="3"/>
  </si>
  <si>
    <t>１．技術能力</t>
    <rPh sb="2" eb="4">
      <t>ギジュツ</t>
    </rPh>
    <rPh sb="4" eb="6">
      <t>ノウリョク</t>
    </rPh>
    <phoneticPr fontId="3"/>
  </si>
  <si>
    <t>１－１</t>
    <phoneticPr fontId="3"/>
  </si>
  <si>
    <t>公的資格</t>
    <rPh sb="0" eb="4">
      <t>コウテキシカク</t>
    </rPh>
    <phoneticPr fontId="3"/>
  </si>
  <si>
    <t>博士・技術士・PMP・一級建築士・高度情報処理技術者・弁護士・公認会計士・税理士</t>
    <rPh sb="0" eb="2">
      <t>ハカセ</t>
    </rPh>
    <rPh sb="3" eb="6">
      <t>ギジュツシ</t>
    </rPh>
    <rPh sb="11" eb="13">
      <t>イッキュウ</t>
    </rPh>
    <rPh sb="13" eb="16">
      <t>ケンチクシ</t>
    </rPh>
    <rPh sb="17" eb="19">
      <t>コウド</t>
    </rPh>
    <rPh sb="19" eb="21">
      <t>ジョウホウ</t>
    </rPh>
    <rPh sb="21" eb="23">
      <t>ショリ</t>
    </rPh>
    <rPh sb="23" eb="26">
      <t>ギジュツシャ</t>
    </rPh>
    <rPh sb="27" eb="30">
      <t>ベンゴシ</t>
    </rPh>
    <rPh sb="31" eb="33">
      <t>コウニン</t>
    </rPh>
    <rPh sb="33" eb="35">
      <t>カイケイ</t>
    </rPh>
    <rPh sb="35" eb="36">
      <t>シ</t>
    </rPh>
    <rPh sb="37" eb="40">
      <t>ゼイリシ</t>
    </rPh>
    <phoneticPr fontId="3"/>
  </si>
  <si>
    <t>（証明書添付のこと。添付のない場合はｃ評価。）</t>
    <rPh sb="1" eb="4">
      <t>ショウメイショ</t>
    </rPh>
    <rPh sb="4" eb="6">
      <t>テンプ</t>
    </rPh>
    <rPh sb="10" eb="12">
      <t>テンプ</t>
    </rPh>
    <rPh sb="15" eb="17">
      <t>バアイ</t>
    </rPh>
    <rPh sb="19" eb="21">
      <t>ヒョウカ</t>
    </rPh>
    <phoneticPr fontId="3"/>
  </si>
  <si>
    <t>業務上有効なその他の資格</t>
    <rPh sb="0" eb="3">
      <t>ギョウムジョウ</t>
    </rPh>
    <rPh sb="3" eb="5">
      <t>ユウコウ</t>
    </rPh>
    <rPh sb="8" eb="9">
      <t>タ</t>
    </rPh>
    <rPh sb="10" eb="12">
      <t>シカク</t>
    </rPh>
    <phoneticPr fontId="3"/>
  </si>
  <si>
    <t>有効な資格なし</t>
    <rPh sb="0" eb="2">
      <t>ユウコウ</t>
    </rPh>
    <rPh sb="3" eb="5">
      <t>シカク</t>
    </rPh>
    <phoneticPr fontId="3"/>
  </si>
  <si>
    <t>１－２</t>
    <phoneticPr fontId="3"/>
  </si>
  <si>
    <t>英語区分</t>
    <rPh sb="0" eb="2">
      <t>エイゴ</t>
    </rPh>
    <rPh sb="2" eb="4">
      <t>クブン</t>
    </rPh>
    <phoneticPr fontId="3"/>
  </si>
  <si>
    <t>語学能力</t>
    <rPh sb="0" eb="2">
      <t>ゴガク</t>
    </rPh>
    <rPh sb="2" eb="4">
      <t>ノウリョク</t>
    </rPh>
    <phoneticPr fontId="3"/>
  </si>
  <si>
    <t>840以上</t>
    <rPh sb="3" eb="5">
      <t>イジョウ</t>
    </rPh>
    <phoneticPr fontId="3"/>
  </si>
  <si>
    <t>(TOEIC換算）</t>
    <rPh sb="6" eb="8">
      <t>カンザン</t>
    </rPh>
    <phoneticPr fontId="3"/>
  </si>
  <si>
    <t>730-839</t>
    <phoneticPr fontId="3"/>
  </si>
  <si>
    <t>（ｽｺｱｼｰﾄ添付のこと。添付のない場合はｃ評価。）</t>
    <rPh sb="7" eb="9">
      <t>テンプ</t>
    </rPh>
    <rPh sb="13" eb="15">
      <t>テンプ</t>
    </rPh>
    <rPh sb="18" eb="20">
      <t>バアイ</t>
    </rPh>
    <rPh sb="22" eb="24">
      <t>ヒョウカ</t>
    </rPh>
    <phoneticPr fontId="3"/>
  </si>
  <si>
    <t>600-729</t>
    <phoneticPr fontId="3"/>
  </si>
  <si>
    <t>599以下</t>
    <rPh sb="3" eb="5">
      <t>イカ</t>
    </rPh>
    <phoneticPr fontId="3"/>
  </si>
  <si>
    <t>その他語学区分</t>
    <rPh sb="0" eb="3">
      <t>ソノタ</t>
    </rPh>
    <rPh sb="3" eb="5">
      <t>ゴガク</t>
    </rPh>
    <rPh sb="5" eb="7">
      <t>クブン</t>
    </rPh>
    <phoneticPr fontId="3"/>
  </si>
  <si>
    <t>業務上有効なその他の資語学</t>
    <rPh sb="0" eb="3">
      <t>ギョウムジョウ</t>
    </rPh>
    <rPh sb="3" eb="5">
      <t>ユウコウ</t>
    </rPh>
    <rPh sb="8" eb="9">
      <t>タ</t>
    </rPh>
    <rPh sb="10" eb="11">
      <t>シカク</t>
    </rPh>
    <rPh sb="11" eb="13">
      <t>ゴガク</t>
    </rPh>
    <phoneticPr fontId="3"/>
  </si>
  <si>
    <t>英語</t>
    <rPh sb="0" eb="2">
      <t>エイゴ</t>
    </rPh>
    <phoneticPr fontId="3"/>
  </si>
  <si>
    <t>その他</t>
    <rPh sb="0" eb="3">
      <t>ソノタ</t>
    </rPh>
    <phoneticPr fontId="3"/>
  </si>
  <si>
    <t>資料3-2</t>
    <rPh sb="0" eb="2">
      <t>シリョウ</t>
    </rPh>
    <phoneticPr fontId="3"/>
  </si>
  <si>
    <t>１－３</t>
    <phoneticPr fontId="3"/>
  </si>
  <si>
    <t>実績</t>
    <rPh sb="0" eb="2">
      <t>ジッセキ</t>
    </rPh>
    <phoneticPr fontId="3"/>
  </si>
  <si>
    <t>aa</t>
    <phoneticPr fontId="3"/>
  </si>
  <si>
    <t>特に優秀</t>
    <rPh sb="0" eb="1">
      <t>トク</t>
    </rPh>
    <rPh sb="2" eb="4">
      <t>ユウシュウ</t>
    </rPh>
    <phoneticPr fontId="3"/>
  </si>
  <si>
    <t>優秀</t>
    <rPh sb="0" eb="2">
      <t>ユウシュウ</t>
    </rPh>
    <phoneticPr fontId="3"/>
  </si>
  <si>
    <t>（ISO直近の事後評価に準拠。評価を行なっていない場合はE評価。）</t>
    <rPh sb="4" eb="5">
      <t>チョク</t>
    </rPh>
    <rPh sb="5" eb="6">
      <t>キン</t>
    </rPh>
    <rPh sb="7" eb="9">
      <t>ジゴ</t>
    </rPh>
    <rPh sb="9" eb="11">
      <t>ヒョウカ</t>
    </rPh>
    <rPh sb="12" eb="14">
      <t>ジュンキョ</t>
    </rPh>
    <rPh sb="15" eb="17">
      <t>ヒョウカ</t>
    </rPh>
    <rPh sb="18" eb="19">
      <t>オコ</t>
    </rPh>
    <rPh sb="25" eb="27">
      <t>バアイ</t>
    </rPh>
    <rPh sb="29" eb="31">
      <t>ヒョウカ</t>
    </rPh>
    <phoneticPr fontId="3"/>
  </si>
  <si>
    <t>良い</t>
    <rPh sb="0" eb="1">
      <t>ヨ</t>
    </rPh>
    <phoneticPr fontId="3"/>
  </si>
  <si>
    <t>普通</t>
    <rPh sb="0" eb="2">
      <t>フツウ</t>
    </rPh>
    <phoneticPr fontId="3"/>
  </si>
  <si>
    <t>悪い</t>
    <rPh sb="0" eb="1">
      <t>ワル</t>
    </rPh>
    <phoneticPr fontId="3"/>
  </si>
  <si>
    <t>特に悪い</t>
    <rPh sb="0" eb="1">
      <t>トク</t>
    </rPh>
    <rPh sb="2" eb="3">
      <t>ワル</t>
    </rPh>
    <phoneticPr fontId="3"/>
  </si>
  <si>
    <t>左記基準に従い限度額以内で1万円単位</t>
    <rPh sb="0" eb="1">
      <t>ヒダリ</t>
    </rPh>
    <rPh sb="1" eb="2">
      <t>ジョウキ</t>
    </rPh>
    <rPh sb="2" eb="4">
      <t>キジュン</t>
    </rPh>
    <rPh sb="5" eb="6">
      <t>シタガ</t>
    </rPh>
    <rPh sb="7" eb="9">
      <t>ゲンド</t>
    </rPh>
    <rPh sb="9" eb="10">
      <t>ガク</t>
    </rPh>
    <rPh sb="10" eb="12">
      <t>イナイ</t>
    </rPh>
    <rPh sb="13" eb="16">
      <t>１マンエン</t>
    </rPh>
    <rPh sb="16" eb="18">
      <t>タンイ</t>
    </rPh>
    <phoneticPr fontId="3"/>
  </si>
  <si>
    <t>ｆ</t>
    <phoneticPr fontId="3"/>
  </si>
  <si>
    <t>業績なし</t>
    <rPh sb="0" eb="2">
      <t>ギョウセキ</t>
    </rPh>
    <phoneticPr fontId="3"/>
  </si>
  <si>
    <t>で評価する。</t>
    <rPh sb="1" eb="3">
      <t>ヒョウカ</t>
    </rPh>
    <phoneticPr fontId="3"/>
  </si>
  <si>
    <t>限度額</t>
    <rPh sb="0" eb="2">
      <t>ゲンド</t>
    </rPh>
    <rPh sb="2" eb="3">
      <t>ガク</t>
    </rPh>
    <phoneticPr fontId="3"/>
  </si>
  <si>
    <t>技術能力評価合計</t>
    <rPh sb="0" eb="2">
      <t>ギジュツ</t>
    </rPh>
    <rPh sb="2" eb="4">
      <t>ノウリョク</t>
    </rPh>
    <rPh sb="4" eb="6">
      <t>ヒョウカ</t>
    </rPh>
    <rPh sb="6" eb="8">
      <t>ゴウケイ</t>
    </rPh>
    <phoneticPr fontId="3"/>
  </si>
  <si>
    <t>２．作業条件</t>
    <rPh sb="2" eb="4">
      <t>サギョウ</t>
    </rPh>
    <rPh sb="4" eb="6">
      <t>ジョウケン</t>
    </rPh>
    <phoneticPr fontId="3"/>
  </si>
  <si>
    <t>２－１</t>
    <phoneticPr fontId="3"/>
  </si>
  <si>
    <t>派遣期間入力</t>
    <rPh sb="0" eb="2">
      <t>ハケン</t>
    </rPh>
    <rPh sb="2" eb="4">
      <t>キカン</t>
    </rPh>
    <rPh sb="4" eb="6">
      <t>ニュウリョク</t>
    </rPh>
    <phoneticPr fontId="3"/>
  </si>
  <si>
    <t>M/M</t>
    <phoneticPr fontId="3"/>
  </si>
  <si>
    <t>派遣期間</t>
    <rPh sb="0" eb="2">
      <t>ハケン</t>
    </rPh>
    <rPh sb="2" eb="4">
      <t>キカン</t>
    </rPh>
    <phoneticPr fontId="3"/>
  </si>
  <si>
    <t>２－２</t>
    <phoneticPr fontId="3"/>
  </si>
  <si>
    <t>業務内容</t>
    <rPh sb="0" eb="2">
      <t>ギョウム</t>
    </rPh>
    <rPh sb="2" eb="4">
      <t>ナイヨウ</t>
    </rPh>
    <phoneticPr fontId="3"/>
  </si>
  <si>
    <t>総括・ﾁｰﾑﾘｰﾀﾞｰ</t>
    <rPh sb="0" eb="2">
      <t>ソウカツ</t>
    </rPh>
    <phoneticPr fontId="3"/>
  </si>
  <si>
    <t>特殊業務</t>
    <rPh sb="0" eb="2">
      <t>トクシュ</t>
    </rPh>
    <rPh sb="2" eb="4">
      <t>ギョウム</t>
    </rPh>
    <phoneticPr fontId="3"/>
  </si>
  <si>
    <t>調査・計画業務</t>
    <rPh sb="0" eb="2">
      <t>チョウサ</t>
    </rPh>
    <rPh sb="3" eb="5">
      <t>ケイカク</t>
    </rPh>
    <rPh sb="5" eb="7">
      <t>ギョウム</t>
    </rPh>
    <phoneticPr fontId="3"/>
  </si>
  <si>
    <t>設計・施工監理業務</t>
    <rPh sb="0" eb="2">
      <t>セッケイ</t>
    </rPh>
    <rPh sb="3" eb="5">
      <t>セコウ</t>
    </rPh>
    <rPh sb="5" eb="7">
      <t>カンリ</t>
    </rPh>
    <rPh sb="7" eb="9">
      <t>ギョウム</t>
    </rPh>
    <phoneticPr fontId="3"/>
  </si>
  <si>
    <t>その他補助的業務</t>
    <rPh sb="0" eb="3">
      <t>ソノタ</t>
    </rPh>
    <rPh sb="3" eb="5">
      <t>ホジョ</t>
    </rPh>
    <rPh sb="5" eb="6">
      <t>テキ</t>
    </rPh>
    <rPh sb="6" eb="8">
      <t>ギョウム</t>
    </rPh>
    <phoneticPr fontId="3"/>
  </si>
  <si>
    <t>２－3</t>
    <phoneticPr fontId="3"/>
  </si>
  <si>
    <t>作業環境</t>
    <rPh sb="0" eb="2">
      <t>サギョウ</t>
    </rPh>
    <rPh sb="2" eb="4">
      <t>カンキョウ</t>
    </rPh>
    <phoneticPr fontId="3"/>
  </si>
  <si>
    <t>3000円以上</t>
    <rPh sb="4" eb="5">
      <t>エン</t>
    </rPh>
    <rPh sb="5" eb="7">
      <t>イジョウ</t>
    </rPh>
    <phoneticPr fontId="3"/>
  </si>
  <si>
    <t>（国外旅費規定の特別加給手当基準に準拠）</t>
    <rPh sb="1" eb="3">
      <t>コクガイ</t>
    </rPh>
    <rPh sb="3" eb="5">
      <t>リョヒ</t>
    </rPh>
    <rPh sb="5" eb="7">
      <t>キテイ</t>
    </rPh>
    <rPh sb="8" eb="10">
      <t>トクベツ</t>
    </rPh>
    <rPh sb="10" eb="12">
      <t>カキュウ</t>
    </rPh>
    <rPh sb="12" eb="14">
      <t>テアテ</t>
    </rPh>
    <rPh sb="14" eb="16">
      <t>キジュン</t>
    </rPh>
    <rPh sb="17" eb="19">
      <t>ジュンキョ</t>
    </rPh>
    <phoneticPr fontId="3"/>
  </si>
  <si>
    <t>1500円以上3000円未満</t>
    <rPh sb="4" eb="5">
      <t>エン</t>
    </rPh>
    <rPh sb="5" eb="7">
      <t>イジョウ</t>
    </rPh>
    <rPh sb="11" eb="12">
      <t>エン</t>
    </rPh>
    <rPh sb="12" eb="14">
      <t>ミマン</t>
    </rPh>
    <phoneticPr fontId="3"/>
  </si>
  <si>
    <t>1500円未満</t>
    <rPh sb="4" eb="5">
      <t>エン</t>
    </rPh>
    <rPh sb="5" eb="7">
      <t>ミマン</t>
    </rPh>
    <phoneticPr fontId="3"/>
  </si>
  <si>
    <t>作業条件評価合計</t>
    <rPh sb="0" eb="2">
      <t>サギョウ</t>
    </rPh>
    <rPh sb="2" eb="4">
      <t>ジョウケン</t>
    </rPh>
    <rPh sb="4" eb="6">
      <t>ヒョウカ</t>
    </rPh>
    <rPh sb="6" eb="8">
      <t>ゴウケイ</t>
    </rPh>
    <phoneticPr fontId="3"/>
  </si>
  <si>
    <t>c. 技術能力評価・作業条件評価合計</t>
    <rPh sb="3" eb="5">
      <t>ギジュツ</t>
    </rPh>
    <rPh sb="5" eb="7">
      <t>ノウリョク</t>
    </rPh>
    <rPh sb="7" eb="9">
      <t>ヒョウカ</t>
    </rPh>
    <rPh sb="10" eb="12">
      <t>サギョウ</t>
    </rPh>
    <rPh sb="12" eb="14">
      <t>ジョウケン</t>
    </rPh>
    <rPh sb="14" eb="16">
      <t>ヒョウカ</t>
    </rPh>
    <rPh sb="16" eb="18">
      <t>ゴウケイ</t>
    </rPh>
    <phoneticPr fontId="3"/>
  </si>
  <si>
    <t>ｄ．最終調整</t>
    <rPh sb="2" eb="4">
      <t>サイシュウ</t>
    </rPh>
    <rPh sb="4" eb="6">
      <t>チョウセイ</t>
    </rPh>
    <phoneticPr fontId="3"/>
  </si>
  <si>
    <t>調整前報酬額　（ａ＋ｂ＋ｃ）</t>
    <rPh sb="0" eb="2">
      <t>チョウセイ</t>
    </rPh>
    <rPh sb="2" eb="3">
      <t>マエ</t>
    </rPh>
    <rPh sb="3" eb="5">
      <t>ホウシュウ</t>
    </rPh>
    <rPh sb="5" eb="6">
      <t>ガク</t>
    </rPh>
    <phoneticPr fontId="3"/>
  </si>
  <si>
    <t>加算調整</t>
    <rPh sb="0" eb="2">
      <t>カサン</t>
    </rPh>
    <rPh sb="2" eb="4">
      <t>チョウセイ</t>
    </rPh>
    <phoneticPr fontId="3"/>
  </si>
  <si>
    <t>減算調整</t>
    <rPh sb="0" eb="2">
      <t>ゲンサン</t>
    </rPh>
    <rPh sb="2" eb="4">
      <t>チョウセイ</t>
    </rPh>
    <phoneticPr fontId="3"/>
  </si>
  <si>
    <t>日当調整　（</t>
    <rPh sb="0" eb="2">
      <t>ニットウ</t>
    </rPh>
    <rPh sb="2" eb="4">
      <t>チョウセイ</t>
    </rPh>
    <phoneticPr fontId="3"/>
  </si>
  <si>
    <t>当社標準日当を月額150千円とする）</t>
    <rPh sb="0" eb="2">
      <t>トウシャ</t>
    </rPh>
    <rPh sb="2" eb="4">
      <t>ヒョウジュン</t>
    </rPh>
    <rPh sb="4" eb="6">
      <t>ニットウ</t>
    </rPh>
    <rPh sb="7" eb="9">
      <t>ゲツガク</t>
    </rPh>
    <rPh sb="12" eb="14">
      <t>センエン</t>
    </rPh>
    <phoneticPr fontId="3"/>
  </si>
  <si>
    <t>調整合計</t>
    <rPh sb="0" eb="2">
      <t>チョウセイ</t>
    </rPh>
    <rPh sb="2" eb="4">
      <t>ゴウケイ</t>
    </rPh>
    <phoneticPr fontId="3"/>
  </si>
  <si>
    <t>基準報酬額（日当は含まない）</t>
    <rPh sb="0" eb="2">
      <t>キジュン</t>
    </rPh>
    <rPh sb="2" eb="4">
      <t>ホウシュウ</t>
    </rPh>
    <rPh sb="4" eb="5">
      <t>ガク</t>
    </rPh>
    <rPh sb="6" eb="8">
      <t>ニットウ</t>
    </rPh>
    <rPh sb="9" eb="10">
      <t>フク</t>
    </rPh>
    <phoneticPr fontId="3"/>
  </si>
  <si>
    <t>a</t>
    <phoneticPr fontId="1"/>
  </si>
  <si>
    <t>1級土木施工管理技士</t>
    <rPh sb="1" eb="2">
      <t>キュウ</t>
    </rPh>
    <rPh sb="2" eb="4">
      <t>ドボク</t>
    </rPh>
    <rPh sb="4" eb="6">
      <t>セコウ</t>
    </rPh>
    <rPh sb="6" eb="8">
      <t>カンリ</t>
    </rPh>
    <rPh sb="8" eb="10">
      <t>ギシ</t>
    </rPh>
    <phoneticPr fontId="1"/>
  </si>
  <si>
    <t>c</t>
    <phoneticPr fontId="1"/>
  </si>
  <si>
    <t>d</t>
    <phoneticPr fontId="1"/>
  </si>
  <si>
    <t>田中　健治</t>
    <rPh sb="0" eb="2">
      <t>タナカ</t>
    </rPh>
    <rPh sb="3" eb="5">
      <t>ケンジ</t>
    </rPh>
    <phoneticPr fontId="1"/>
  </si>
  <si>
    <t>有限責任事業組合インフラ・アセット・エンジニアリング研究会</t>
    <rPh sb="0" eb="2">
      <t>ユウゲン</t>
    </rPh>
    <rPh sb="2" eb="4">
      <t>セキニン</t>
    </rPh>
    <rPh sb="4" eb="6">
      <t>ジギョウ</t>
    </rPh>
    <rPh sb="6" eb="8">
      <t>クミアイ</t>
    </rPh>
    <rPh sb="26" eb="29">
      <t>ケンキュウカイ</t>
    </rPh>
    <phoneticPr fontId="1"/>
  </si>
</sst>
</file>

<file path=xl/styles.xml><?xml version="1.0" encoding="utf-8"?>
<styleSheet xmlns="http://schemas.openxmlformats.org/spreadsheetml/2006/main">
  <fonts count="1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i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rgb="FFFF0000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0" xfId="0" applyBorder="1" applyAlignment="1"/>
    <xf numFmtId="0" fontId="0" fillId="0" borderId="4" xfId="0" applyBorder="1" applyAlignment="1"/>
    <xf numFmtId="0" fontId="4" fillId="0" borderId="0" xfId="0" applyFont="1" applyBorder="1" applyAlignment="1"/>
    <xf numFmtId="0" fontId="0" fillId="2" borderId="5" xfId="0" applyFill="1" applyBorder="1" applyAlignment="1"/>
    <xf numFmtId="0" fontId="5" fillId="0" borderId="0" xfId="0" applyFont="1" applyBorder="1" applyAlignment="1"/>
    <xf numFmtId="0" fontId="0" fillId="0" borderId="6" xfId="0" applyBorder="1" applyAlignment="1"/>
    <xf numFmtId="0" fontId="0" fillId="0" borderId="5" xfId="0" applyFill="1" applyBorder="1" applyAlignment="1"/>
    <xf numFmtId="38" fontId="6" fillId="0" borderId="5" xfId="1" applyFont="1" applyFill="1" applyBorder="1" applyAlignment="1"/>
    <xf numFmtId="38" fontId="6" fillId="0" borderId="0" xfId="1" applyFont="1" applyFill="1" applyBorder="1" applyAlignment="1"/>
    <xf numFmtId="0" fontId="0" fillId="0" borderId="0" xfId="0" applyBorder="1" applyAlignment="1">
      <alignment horizontal="center"/>
    </xf>
    <xf numFmtId="38" fontId="6" fillId="0" borderId="0" xfId="1" applyFont="1" applyBorder="1" applyAlignment="1"/>
    <xf numFmtId="0" fontId="7" fillId="0" borderId="0" xfId="0" applyFont="1" applyBorder="1" applyAlignment="1"/>
    <xf numFmtId="0" fontId="0" fillId="2" borderId="5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38" fontId="6" fillId="0" borderId="5" xfId="1" applyFont="1" applyBorder="1" applyAlignment="1"/>
    <xf numFmtId="56" fontId="0" fillId="0" borderId="0" xfId="0" quotePrefix="1" applyNumberFormat="1" applyBorder="1" applyAlignment="1"/>
    <xf numFmtId="0" fontId="0" fillId="0" borderId="0" xfId="0" quotePrefix="1" applyBorder="1" applyAlignment="1"/>
    <xf numFmtId="38" fontId="6" fillId="0" borderId="10" xfId="1" applyFont="1" applyBorder="1" applyAlignment="1"/>
    <xf numFmtId="0" fontId="0" fillId="0" borderId="11" xfId="0" applyBorder="1" applyAlignment="1"/>
    <xf numFmtId="0" fontId="0" fillId="0" borderId="12" xfId="0" applyBorder="1" applyAlignment="1"/>
    <xf numFmtId="0" fontId="0" fillId="0" borderId="12" xfId="0" quotePrefix="1" applyBorder="1" applyAlignment="1"/>
    <xf numFmtId="0" fontId="0" fillId="0" borderId="12" xfId="0" applyBorder="1" applyAlignment="1">
      <alignment horizontal="center"/>
    </xf>
    <xf numFmtId="0" fontId="0" fillId="0" borderId="13" xfId="0" applyBorder="1" applyAlignment="1"/>
    <xf numFmtId="0" fontId="0" fillId="0" borderId="2" xfId="0" quotePrefix="1" applyBorder="1" applyAlignment="1"/>
    <xf numFmtId="0" fontId="0" fillId="0" borderId="2" xfId="0" applyBorder="1" applyAlignment="1">
      <alignment horizontal="center"/>
    </xf>
    <xf numFmtId="0" fontId="8" fillId="0" borderId="0" xfId="0" applyFont="1" applyBorder="1" applyAlignment="1">
      <alignment vertical="center"/>
    </xf>
    <xf numFmtId="0" fontId="4" fillId="0" borderId="0" xfId="0" quotePrefix="1" applyFont="1" applyBorder="1" applyAlignment="1">
      <alignment vertical="top" wrapText="1"/>
    </xf>
    <xf numFmtId="0" fontId="0" fillId="0" borderId="0" xfId="0" applyFill="1" applyBorder="1" applyAlignment="1"/>
    <xf numFmtId="38" fontId="6" fillId="2" borderId="5" xfId="1" applyFont="1" applyFill="1" applyBorder="1" applyAlignment="1"/>
    <xf numFmtId="0" fontId="10" fillId="0" borderId="0" xfId="0" applyFont="1" applyBorder="1" applyAlignment="1"/>
    <xf numFmtId="0" fontId="4" fillId="0" borderId="0" xfId="0" applyFont="1" applyBorder="1" applyAlignment="1">
      <alignment vertical="top" wrapText="1"/>
    </xf>
    <xf numFmtId="0" fontId="4" fillId="0" borderId="0" xfId="0" quotePrefix="1" applyFont="1" applyBorder="1" applyAlignment="1">
      <alignment vertical="top" wrapText="1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okusaikariage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算出表"/>
      <sheetName val="算定書"/>
      <sheetName val="TOR"/>
      <sheetName val="外注付託依頼書"/>
      <sheetName val="_注文書"/>
      <sheetName val="_請書"/>
      <sheetName val="_注文書 （変更）"/>
      <sheetName val="_請書 （変更）"/>
      <sheetName val="_請求書"/>
      <sheetName val="_案内#2"/>
      <sheetName val="期間変更依頼"/>
      <sheetName val="算出表用テーブル"/>
      <sheetName val="kokusaikariage2"/>
    </sheetNames>
    <sheetDataSet>
      <sheetData sheetId="0"/>
      <sheetData sheetId="1">
        <row r="29">
          <cell r="G29" t="str">
            <v>千円</v>
          </cell>
        </row>
      </sheetData>
      <sheetData sheetId="2"/>
      <sheetData sheetId="3"/>
      <sheetData sheetId="4"/>
      <sheetData sheetId="5"/>
      <sheetData sheetId="6">
        <row r="29">
          <cell r="G29" t="str">
            <v/>
          </cell>
        </row>
      </sheetData>
      <sheetData sheetId="7">
        <row r="29">
          <cell r="G29" t="str">
            <v/>
          </cell>
        </row>
      </sheetData>
      <sheetData sheetId="8"/>
      <sheetData sheetId="9"/>
      <sheetData sheetId="10"/>
      <sheetData sheetId="11">
        <row r="16">
          <cell r="I16">
            <v>0</v>
          </cell>
          <cell r="L16">
            <v>0</v>
          </cell>
        </row>
        <row r="28">
          <cell r="J28">
            <v>0</v>
          </cell>
        </row>
        <row r="40">
          <cell r="J40">
            <v>0</v>
          </cell>
        </row>
        <row r="50">
          <cell r="J50">
            <v>0</v>
          </cell>
        </row>
        <row r="63">
          <cell r="J63">
            <v>0</v>
          </cell>
        </row>
        <row r="76">
          <cell r="I76">
            <v>0</v>
          </cell>
        </row>
        <row r="83">
          <cell r="J83">
            <v>0</v>
          </cell>
        </row>
        <row r="90">
          <cell r="J90">
            <v>0</v>
          </cell>
        </row>
      </sheetData>
      <sheetData sheetId="12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N98"/>
  <sheetViews>
    <sheetView tabSelected="1" zoomScale="184" zoomScaleNormal="184" workbookViewId="0">
      <selection activeCell="C10" sqref="C10"/>
    </sheetView>
  </sheetViews>
  <sheetFormatPr defaultRowHeight="13.5"/>
  <cols>
    <col min="1" max="1" width="9" style="1"/>
    <col min="2" max="2" width="2.625" style="1" customWidth="1"/>
    <col min="3" max="3" width="9" style="1"/>
    <col min="4" max="4" width="11" style="1" customWidth="1"/>
    <col min="5" max="8" width="9" style="1"/>
    <col min="9" max="9" width="9.875" style="1" bestFit="1" customWidth="1"/>
    <col min="10" max="10" width="9" style="1"/>
    <col min="11" max="11" width="2.625" style="1" customWidth="1"/>
    <col min="12" max="15" width="2.25" style="1" customWidth="1"/>
    <col min="16" max="257" width="9" style="1"/>
    <col min="258" max="258" width="2.625" style="1" customWidth="1"/>
    <col min="259" max="259" width="9" style="1"/>
    <col min="260" max="260" width="11" style="1" customWidth="1"/>
    <col min="261" max="264" width="9" style="1"/>
    <col min="265" max="265" width="9.875" style="1" bestFit="1" customWidth="1"/>
    <col min="266" max="266" width="9" style="1"/>
    <col min="267" max="267" width="2.625" style="1" customWidth="1"/>
    <col min="268" max="271" width="2.25" style="1" customWidth="1"/>
    <col min="272" max="513" width="9" style="1"/>
    <col min="514" max="514" width="2.625" style="1" customWidth="1"/>
    <col min="515" max="515" width="9" style="1"/>
    <col min="516" max="516" width="11" style="1" customWidth="1"/>
    <col min="517" max="520" width="9" style="1"/>
    <col min="521" max="521" width="9.875" style="1" bestFit="1" customWidth="1"/>
    <col min="522" max="522" width="9" style="1"/>
    <col min="523" max="523" width="2.625" style="1" customWidth="1"/>
    <col min="524" max="527" width="2.25" style="1" customWidth="1"/>
    <col min="528" max="769" width="9" style="1"/>
    <col min="770" max="770" width="2.625" style="1" customWidth="1"/>
    <col min="771" max="771" width="9" style="1"/>
    <col min="772" max="772" width="11" style="1" customWidth="1"/>
    <col min="773" max="776" width="9" style="1"/>
    <col min="777" max="777" width="9.875" style="1" bestFit="1" customWidth="1"/>
    <col min="778" max="778" width="9" style="1"/>
    <col min="779" max="779" width="2.625" style="1" customWidth="1"/>
    <col min="780" max="783" width="2.25" style="1" customWidth="1"/>
    <col min="784" max="1025" width="9" style="1"/>
    <col min="1026" max="1026" width="2.625" style="1" customWidth="1"/>
    <col min="1027" max="1027" width="9" style="1"/>
    <col min="1028" max="1028" width="11" style="1" customWidth="1"/>
    <col min="1029" max="1032" width="9" style="1"/>
    <col min="1033" max="1033" width="9.875" style="1" bestFit="1" customWidth="1"/>
    <col min="1034" max="1034" width="9" style="1"/>
    <col min="1035" max="1035" width="2.625" style="1" customWidth="1"/>
    <col min="1036" max="1039" width="2.25" style="1" customWidth="1"/>
    <col min="1040" max="1281" width="9" style="1"/>
    <col min="1282" max="1282" width="2.625" style="1" customWidth="1"/>
    <col min="1283" max="1283" width="9" style="1"/>
    <col min="1284" max="1284" width="11" style="1" customWidth="1"/>
    <col min="1285" max="1288" width="9" style="1"/>
    <col min="1289" max="1289" width="9.875" style="1" bestFit="1" customWidth="1"/>
    <col min="1290" max="1290" width="9" style="1"/>
    <col min="1291" max="1291" width="2.625" style="1" customWidth="1"/>
    <col min="1292" max="1295" width="2.25" style="1" customWidth="1"/>
    <col min="1296" max="1537" width="9" style="1"/>
    <col min="1538" max="1538" width="2.625" style="1" customWidth="1"/>
    <col min="1539" max="1539" width="9" style="1"/>
    <col min="1540" max="1540" width="11" style="1" customWidth="1"/>
    <col min="1541" max="1544" width="9" style="1"/>
    <col min="1545" max="1545" width="9.875" style="1" bestFit="1" customWidth="1"/>
    <col min="1546" max="1546" width="9" style="1"/>
    <col min="1547" max="1547" width="2.625" style="1" customWidth="1"/>
    <col min="1548" max="1551" width="2.25" style="1" customWidth="1"/>
    <col min="1552" max="1793" width="9" style="1"/>
    <col min="1794" max="1794" width="2.625" style="1" customWidth="1"/>
    <col min="1795" max="1795" width="9" style="1"/>
    <col min="1796" max="1796" width="11" style="1" customWidth="1"/>
    <col min="1797" max="1800" width="9" style="1"/>
    <col min="1801" max="1801" width="9.875" style="1" bestFit="1" customWidth="1"/>
    <col min="1802" max="1802" width="9" style="1"/>
    <col min="1803" max="1803" width="2.625" style="1" customWidth="1"/>
    <col min="1804" max="1807" width="2.25" style="1" customWidth="1"/>
    <col min="1808" max="2049" width="9" style="1"/>
    <col min="2050" max="2050" width="2.625" style="1" customWidth="1"/>
    <col min="2051" max="2051" width="9" style="1"/>
    <col min="2052" max="2052" width="11" style="1" customWidth="1"/>
    <col min="2053" max="2056" width="9" style="1"/>
    <col min="2057" max="2057" width="9.875" style="1" bestFit="1" customWidth="1"/>
    <col min="2058" max="2058" width="9" style="1"/>
    <col min="2059" max="2059" width="2.625" style="1" customWidth="1"/>
    <col min="2060" max="2063" width="2.25" style="1" customWidth="1"/>
    <col min="2064" max="2305" width="9" style="1"/>
    <col min="2306" max="2306" width="2.625" style="1" customWidth="1"/>
    <col min="2307" max="2307" width="9" style="1"/>
    <col min="2308" max="2308" width="11" style="1" customWidth="1"/>
    <col min="2309" max="2312" width="9" style="1"/>
    <col min="2313" max="2313" width="9.875" style="1" bestFit="1" customWidth="1"/>
    <col min="2314" max="2314" width="9" style="1"/>
    <col min="2315" max="2315" width="2.625" style="1" customWidth="1"/>
    <col min="2316" max="2319" width="2.25" style="1" customWidth="1"/>
    <col min="2320" max="2561" width="9" style="1"/>
    <col min="2562" max="2562" width="2.625" style="1" customWidth="1"/>
    <col min="2563" max="2563" width="9" style="1"/>
    <col min="2564" max="2564" width="11" style="1" customWidth="1"/>
    <col min="2565" max="2568" width="9" style="1"/>
    <col min="2569" max="2569" width="9.875" style="1" bestFit="1" customWidth="1"/>
    <col min="2570" max="2570" width="9" style="1"/>
    <col min="2571" max="2571" width="2.625" style="1" customWidth="1"/>
    <col min="2572" max="2575" width="2.25" style="1" customWidth="1"/>
    <col min="2576" max="2817" width="9" style="1"/>
    <col min="2818" max="2818" width="2.625" style="1" customWidth="1"/>
    <col min="2819" max="2819" width="9" style="1"/>
    <col min="2820" max="2820" width="11" style="1" customWidth="1"/>
    <col min="2821" max="2824" width="9" style="1"/>
    <col min="2825" max="2825" width="9.875" style="1" bestFit="1" customWidth="1"/>
    <col min="2826" max="2826" width="9" style="1"/>
    <col min="2827" max="2827" width="2.625" style="1" customWidth="1"/>
    <col min="2828" max="2831" width="2.25" style="1" customWidth="1"/>
    <col min="2832" max="3073" width="9" style="1"/>
    <col min="3074" max="3074" width="2.625" style="1" customWidth="1"/>
    <col min="3075" max="3075" width="9" style="1"/>
    <col min="3076" max="3076" width="11" style="1" customWidth="1"/>
    <col min="3077" max="3080" width="9" style="1"/>
    <col min="3081" max="3081" width="9.875" style="1" bestFit="1" customWidth="1"/>
    <col min="3082" max="3082" width="9" style="1"/>
    <col min="3083" max="3083" width="2.625" style="1" customWidth="1"/>
    <col min="3084" max="3087" width="2.25" style="1" customWidth="1"/>
    <col min="3088" max="3329" width="9" style="1"/>
    <col min="3330" max="3330" width="2.625" style="1" customWidth="1"/>
    <col min="3331" max="3331" width="9" style="1"/>
    <col min="3332" max="3332" width="11" style="1" customWidth="1"/>
    <col min="3333" max="3336" width="9" style="1"/>
    <col min="3337" max="3337" width="9.875" style="1" bestFit="1" customWidth="1"/>
    <col min="3338" max="3338" width="9" style="1"/>
    <col min="3339" max="3339" width="2.625" style="1" customWidth="1"/>
    <col min="3340" max="3343" width="2.25" style="1" customWidth="1"/>
    <col min="3344" max="3585" width="9" style="1"/>
    <col min="3586" max="3586" width="2.625" style="1" customWidth="1"/>
    <col min="3587" max="3587" width="9" style="1"/>
    <col min="3588" max="3588" width="11" style="1" customWidth="1"/>
    <col min="3589" max="3592" width="9" style="1"/>
    <col min="3593" max="3593" width="9.875" style="1" bestFit="1" customWidth="1"/>
    <col min="3594" max="3594" width="9" style="1"/>
    <col min="3595" max="3595" width="2.625" style="1" customWidth="1"/>
    <col min="3596" max="3599" width="2.25" style="1" customWidth="1"/>
    <col min="3600" max="3841" width="9" style="1"/>
    <col min="3842" max="3842" width="2.625" style="1" customWidth="1"/>
    <col min="3843" max="3843" width="9" style="1"/>
    <col min="3844" max="3844" width="11" style="1" customWidth="1"/>
    <col min="3845" max="3848" width="9" style="1"/>
    <col min="3849" max="3849" width="9.875" style="1" bestFit="1" customWidth="1"/>
    <col min="3850" max="3850" width="9" style="1"/>
    <col min="3851" max="3851" width="2.625" style="1" customWidth="1"/>
    <col min="3852" max="3855" width="2.25" style="1" customWidth="1"/>
    <col min="3856" max="4097" width="9" style="1"/>
    <col min="4098" max="4098" width="2.625" style="1" customWidth="1"/>
    <col min="4099" max="4099" width="9" style="1"/>
    <col min="4100" max="4100" width="11" style="1" customWidth="1"/>
    <col min="4101" max="4104" width="9" style="1"/>
    <col min="4105" max="4105" width="9.875" style="1" bestFit="1" customWidth="1"/>
    <col min="4106" max="4106" width="9" style="1"/>
    <col min="4107" max="4107" width="2.625" style="1" customWidth="1"/>
    <col min="4108" max="4111" width="2.25" style="1" customWidth="1"/>
    <col min="4112" max="4353" width="9" style="1"/>
    <col min="4354" max="4354" width="2.625" style="1" customWidth="1"/>
    <col min="4355" max="4355" width="9" style="1"/>
    <col min="4356" max="4356" width="11" style="1" customWidth="1"/>
    <col min="4357" max="4360" width="9" style="1"/>
    <col min="4361" max="4361" width="9.875" style="1" bestFit="1" customWidth="1"/>
    <col min="4362" max="4362" width="9" style="1"/>
    <col min="4363" max="4363" width="2.625" style="1" customWidth="1"/>
    <col min="4364" max="4367" width="2.25" style="1" customWidth="1"/>
    <col min="4368" max="4609" width="9" style="1"/>
    <col min="4610" max="4610" width="2.625" style="1" customWidth="1"/>
    <col min="4611" max="4611" width="9" style="1"/>
    <col min="4612" max="4612" width="11" style="1" customWidth="1"/>
    <col min="4613" max="4616" width="9" style="1"/>
    <col min="4617" max="4617" width="9.875" style="1" bestFit="1" customWidth="1"/>
    <col min="4618" max="4618" width="9" style="1"/>
    <col min="4619" max="4619" width="2.625" style="1" customWidth="1"/>
    <col min="4620" max="4623" width="2.25" style="1" customWidth="1"/>
    <col min="4624" max="4865" width="9" style="1"/>
    <col min="4866" max="4866" width="2.625" style="1" customWidth="1"/>
    <col min="4867" max="4867" width="9" style="1"/>
    <col min="4868" max="4868" width="11" style="1" customWidth="1"/>
    <col min="4869" max="4872" width="9" style="1"/>
    <col min="4873" max="4873" width="9.875" style="1" bestFit="1" customWidth="1"/>
    <col min="4874" max="4874" width="9" style="1"/>
    <col min="4875" max="4875" width="2.625" style="1" customWidth="1"/>
    <col min="4876" max="4879" width="2.25" style="1" customWidth="1"/>
    <col min="4880" max="5121" width="9" style="1"/>
    <col min="5122" max="5122" width="2.625" style="1" customWidth="1"/>
    <col min="5123" max="5123" width="9" style="1"/>
    <col min="5124" max="5124" width="11" style="1" customWidth="1"/>
    <col min="5125" max="5128" width="9" style="1"/>
    <col min="5129" max="5129" width="9.875" style="1" bestFit="1" customWidth="1"/>
    <col min="5130" max="5130" width="9" style="1"/>
    <col min="5131" max="5131" width="2.625" style="1" customWidth="1"/>
    <col min="5132" max="5135" width="2.25" style="1" customWidth="1"/>
    <col min="5136" max="5377" width="9" style="1"/>
    <col min="5378" max="5378" width="2.625" style="1" customWidth="1"/>
    <col min="5379" max="5379" width="9" style="1"/>
    <col min="5380" max="5380" width="11" style="1" customWidth="1"/>
    <col min="5381" max="5384" width="9" style="1"/>
    <col min="5385" max="5385" width="9.875" style="1" bestFit="1" customWidth="1"/>
    <col min="5386" max="5386" width="9" style="1"/>
    <col min="5387" max="5387" width="2.625" style="1" customWidth="1"/>
    <col min="5388" max="5391" width="2.25" style="1" customWidth="1"/>
    <col min="5392" max="5633" width="9" style="1"/>
    <col min="5634" max="5634" width="2.625" style="1" customWidth="1"/>
    <col min="5635" max="5635" width="9" style="1"/>
    <col min="5636" max="5636" width="11" style="1" customWidth="1"/>
    <col min="5637" max="5640" width="9" style="1"/>
    <col min="5641" max="5641" width="9.875" style="1" bestFit="1" customWidth="1"/>
    <col min="5642" max="5642" width="9" style="1"/>
    <col min="5643" max="5643" width="2.625" style="1" customWidth="1"/>
    <col min="5644" max="5647" width="2.25" style="1" customWidth="1"/>
    <col min="5648" max="5889" width="9" style="1"/>
    <col min="5890" max="5890" width="2.625" style="1" customWidth="1"/>
    <col min="5891" max="5891" width="9" style="1"/>
    <col min="5892" max="5892" width="11" style="1" customWidth="1"/>
    <col min="5893" max="5896" width="9" style="1"/>
    <col min="5897" max="5897" width="9.875" style="1" bestFit="1" customWidth="1"/>
    <col min="5898" max="5898" width="9" style="1"/>
    <col min="5899" max="5899" width="2.625" style="1" customWidth="1"/>
    <col min="5900" max="5903" width="2.25" style="1" customWidth="1"/>
    <col min="5904" max="6145" width="9" style="1"/>
    <col min="6146" max="6146" width="2.625" style="1" customWidth="1"/>
    <col min="6147" max="6147" width="9" style="1"/>
    <col min="6148" max="6148" width="11" style="1" customWidth="1"/>
    <col min="6149" max="6152" width="9" style="1"/>
    <col min="6153" max="6153" width="9.875" style="1" bestFit="1" customWidth="1"/>
    <col min="6154" max="6154" width="9" style="1"/>
    <col min="6155" max="6155" width="2.625" style="1" customWidth="1"/>
    <col min="6156" max="6159" width="2.25" style="1" customWidth="1"/>
    <col min="6160" max="6401" width="9" style="1"/>
    <col min="6402" max="6402" width="2.625" style="1" customWidth="1"/>
    <col min="6403" max="6403" width="9" style="1"/>
    <col min="6404" max="6404" width="11" style="1" customWidth="1"/>
    <col min="6405" max="6408" width="9" style="1"/>
    <col min="6409" max="6409" width="9.875" style="1" bestFit="1" customWidth="1"/>
    <col min="6410" max="6410" width="9" style="1"/>
    <col min="6411" max="6411" width="2.625" style="1" customWidth="1"/>
    <col min="6412" max="6415" width="2.25" style="1" customWidth="1"/>
    <col min="6416" max="6657" width="9" style="1"/>
    <col min="6658" max="6658" width="2.625" style="1" customWidth="1"/>
    <col min="6659" max="6659" width="9" style="1"/>
    <col min="6660" max="6660" width="11" style="1" customWidth="1"/>
    <col min="6661" max="6664" width="9" style="1"/>
    <col min="6665" max="6665" width="9.875" style="1" bestFit="1" customWidth="1"/>
    <col min="6666" max="6666" width="9" style="1"/>
    <col min="6667" max="6667" width="2.625" style="1" customWidth="1"/>
    <col min="6668" max="6671" width="2.25" style="1" customWidth="1"/>
    <col min="6672" max="6913" width="9" style="1"/>
    <col min="6914" max="6914" width="2.625" style="1" customWidth="1"/>
    <col min="6915" max="6915" width="9" style="1"/>
    <col min="6916" max="6916" width="11" style="1" customWidth="1"/>
    <col min="6917" max="6920" width="9" style="1"/>
    <col min="6921" max="6921" width="9.875" style="1" bestFit="1" customWidth="1"/>
    <col min="6922" max="6922" width="9" style="1"/>
    <col min="6923" max="6923" width="2.625" style="1" customWidth="1"/>
    <col min="6924" max="6927" width="2.25" style="1" customWidth="1"/>
    <col min="6928" max="7169" width="9" style="1"/>
    <col min="7170" max="7170" width="2.625" style="1" customWidth="1"/>
    <col min="7171" max="7171" width="9" style="1"/>
    <col min="7172" max="7172" width="11" style="1" customWidth="1"/>
    <col min="7173" max="7176" width="9" style="1"/>
    <col min="7177" max="7177" width="9.875" style="1" bestFit="1" customWidth="1"/>
    <col min="7178" max="7178" width="9" style="1"/>
    <col min="7179" max="7179" width="2.625" style="1" customWidth="1"/>
    <col min="7180" max="7183" width="2.25" style="1" customWidth="1"/>
    <col min="7184" max="7425" width="9" style="1"/>
    <col min="7426" max="7426" width="2.625" style="1" customWidth="1"/>
    <col min="7427" max="7427" width="9" style="1"/>
    <col min="7428" max="7428" width="11" style="1" customWidth="1"/>
    <col min="7429" max="7432" width="9" style="1"/>
    <col min="7433" max="7433" width="9.875" style="1" bestFit="1" customWidth="1"/>
    <col min="7434" max="7434" width="9" style="1"/>
    <col min="7435" max="7435" width="2.625" style="1" customWidth="1"/>
    <col min="7436" max="7439" width="2.25" style="1" customWidth="1"/>
    <col min="7440" max="7681" width="9" style="1"/>
    <col min="7682" max="7682" width="2.625" style="1" customWidth="1"/>
    <col min="7683" max="7683" width="9" style="1"/>
    <col min="7684" max="7684" width="11" style="1" customWidth="1"/>
    <col min="7685" max="7688" width="9" style="1"/>
    <col min="7689" max="7689" width="9.875" style="1" bestFit="1" customWidth="1"/>
    <col min="7690" max="7690" width="9" style="1"/>
    <col min="7691" max="7691" width="2.625" style="1" customWidth="1"/>
    <col min="7692" max="7695" width="2.25" style="1" customWidth="1"/>
    <col min="7696" max="7937" width="9" style="1"/>
    <col min="7938" max="7938" width="2.625" style="1" customWidth="1"/>
    <col min="7939" max="7939" width="9" style="1"/>
    <col min="7940" max="7940" width="11" style="1" customWidth="1"/>
    <col min="7941" max="7944" width="9" style="1"/>
    <col min="7945" max="7945" width="9.875" style="1" bestFit="1" customWidth="1"/>
    <col min="7946" max="7946" width="9" style="1"/>
    <col min="7947" max="7947" width="2.625" style="1" customWidth="1"/>
    <col min="7948" max="7951" width="2.25" style="1" customWidth="1"/>
    <col min="7952" max="8193" width="9" style="1"/>
    <col min="8194" max="8194" width="2.625" style="1" customWidth="1"/>
    <col min="8195" max="8195" width="9" style="1"/>
    <col min="8196" max="8196" width="11" style="1" customWidth="1"/>
    <col min="8197" max="8200" width="9" style="1"/>
    <col min="8201" max="8201" width="9.875" style="1" bestFit="1" customWidth="1"/>
    <col min="8202" max="8202" width="9" style="1"/>
    <col min="8203" max="8203" width="2.625" style="1" customWidth="1"/>
    <col min="8204" max="8207" width="2.25" style="1" customWidth="1"/>
    <col min="8208" max="8449" width="9" style="1"/>
    <col min="8450" max="8450" width="2.625" style="1" customWidth="1"/>
    <col min="8451" max="8451" width="9" style="1"/>
    <col min="8452" max="8452" width="11" style="1" customWidth="1"/>
    <col min="8453" max="8456" width="9" style="1"/>
    <col min="8457" max="8457" width="9.875" style="1" bestFit="1" customWidth="1"/>
    <col min="8458" max="8458" width="9" style="1"/>
    <col min="8459" max="8459" width="2.625" style="1" customWidth="1"/>
    <col min="8460" max="8463" width="2.25" style="1" customWidth="1"/>
    <col min="8464" max="8705" width="9" style="1"/>
    <col min="8706" max="8706" width="2.625" style="1" customWidth="1"/>
    <col min="8707" max="8707" width="9" style="1"/>
    <col min="8708" max="8708" width="11" style="1" customWidth="1"/>
    <col min="8709" max="8712" width="9" style="1"/>
    <col min="8713" max="8713" width="9.875" style="1" bestFit="1" customWidth="1"/>
    <col min="8714" max="8714" width="9" style="1"/>
    <col min="8715" max="8715" width="2.625" style="1" customWidth="1"/>
    <col min="8716" max="8719" width="2.25" style="1" customWidth="1"/>
    <col min="8720" max="8961" width="9" style="1"/>
    <col min="8962" max="8962" width="2.625" style="1" customWidth="1"/>
    <col min="8963" max="8963" width="9" style="1"/>
    <col min="8964" max="8964" width="11" style="1" customWidth="1"/>
    <col min="8965" max="8968" width="9" style="1"/>
    <col min="8969" max="8969" width="9.875" style="1" bestFit="1" customWidth="1"/>
    <col min="8970" max="8970" width="9" style="1"/>
    <col min="8971" max="8971" width="2.625" style="1" customWidth="1"/>
    <col min="8972" max="8975" width="2.25" style="1" customWidth="1"/>
    <col min="8976" max="9217" width="9" style="1"/>
    <col min="9218" max="9218" width="2.625" style="1" customWidth="1"/>
    <col min="9219" max="9219" width="9" style="1"/>
    <col min="9220" max="9220" width="11" style="1" customWidth="1"/>
    <col min="9221" max="9224" width="9" style="1"/>
    <col min="9225" max="9225" width="9.875" style="1" bestFit="1" customWidth="1"/>
    <col min="9226" max="9226" width="9" style="1"/>
    <col min="9227" max="9227" width="2.625" style="1" customWidth="1"/>
    <col min="9228" max="9231" width="2.25" style="1" customWidth="1"/>
    <col min="9232" max="9473" width="9" style="1"/>
    <col min="9474" max="9474" width="2.625" style="1" customWidth="1"/>
    <col min="9475" max="9475" width="9" style="1"/>
    <col min="9476" max="9476" width="11" style="1" customWidth="1"/>
    <col min="9477" max="9480" width="9" style="1"/>
    <col min="9481" max="9481" width="9.875" style="1" bestFit="1" customWidth="1"/>
    <col min="9482" max="9482" width="9" style="1"/>
    <col min="9483" max="9483" width="2.625" style="1" customWidth="1"/>
    <col min="9484" max="9487" width="2.25" style="1" customWidth="1"/>
    <col min="9488" max="9729" width="9" style="1"/>
    <col min="9730" max="9730" width="2.625" style="1" customWidth="1"/>
    <col min="9731" max="9731" width="9" style="1"/>
    <col min="9732" max="9732" width="11" style="1" customWidth="1"/>
    <col min="9733" max="9736" width="9" style="1"/>
    <col min="9737" max="9737" width="9.875" style="1" bestFit="1" customWidth="1"/>
    <col min="9738" max="9738" width="9" style="1"/>
    <col min="9739" max="9739" width="2.625" style="1" customWidth="1"/>
    <col min="9740" max="9743" width="2.25" style="1" customWidth="1"/>
    <col min="9744" max="9985" width="9" style="1"/>
    <col min="9986" max="9986" width="2.625" style="1" customWidth="1"/>
    <col min="9987" max="9987" width="9" style="1"/>
    <col min="9988" max="9988" width="11" style="1" customWidth="1"/>
    <col min="9989" max="9992" width="9" style="1"/>
    <col min="9993" max="9993" width="9.875" style="1" bestFit="1" customWidth="1"/>
    <col min="9994" max="9994" width="9" style="1"/>
    <col min="9995" max="9995" width="2.625" style="1" customWidth="1"/>
    <col min="9996" max="9999" width="2.25" style="1" customWidth="1"/>
    <col min="10000" max="10241" width="9" style="1"/>
    <col min="10242" max="10242" width="2.625" style="1" customWidth="1"/>
    <col min="10243" max="10243" width="9" style="1"/>
    <col min="10244" max="10244" width="11" style="1" customWidth="1"/>
    <col min="10245" max="10248" width="9" style="1"/>
    <col min="10249" max="10249" width="9.875" style="1" bestFit="1" customWidth="1"/>
    <col min="10250" max="10250" width="9" style="1"/>
    <col min="10251" max="10251" width="2.625" style="1" customWidth="1"/>
    <col min="10252" max="10255" width="2.25" style="1" customWidth="1"/>
    <col min="10256" max="10497" width="9" style="1"/>
    <col min="10498" max="10498" width="2.625" style="1" customWidth="1"/>
    <col min="10499" max="10499" width="9" style="1"/>
    <col min="10500" max="10500" width="11" style="1" customWidth="1"/>
    <col min="10501" max="10504" width="9" style="1"/>
    <col min="10505" max="10505" width="9.875" style="1" bestFit="1" customWidth="1"/>
    <col min="10506" max="10506" width="9" style="1"/>
    <col min="10507" max="10507" width="2.625" style="1" customWidth="1"/>
    <col min="10508" max="10511" width="2.25" style="1" customWidth="1"/>
    <col min="10512" max="10753" width="9" style="1"/>
    <col min="10754" max="10754" width="2.625" style="1" customWidth="1"/>
    <col min="10755" max="10755" width="9" style="1"/>
    <col min="10756" max="10756" width="11" style="1" customWidth="1"/>
    <col min="10757" max="10760" width="9" style="1"/>
    <col min="10761" max="10761" width="9.875" style="1" bestFit="1" customWidth="1"/>
    <col min="10762" max="10762" width="9" style="1"/>
    <col min="10763" max="10763" width="2.625" style="1" customWidth="1"/>
    <col min="10764" max="10767" width="2.25" style="1" customWidth="1"/>
    <col min="10768" max="11009" width="9" style="1"/>
    <col min="11010" max="11010" width="2.625" style="1" customWidth="1"/>
    <col min="11011" max="11011" width="9" style="1"/>
    <col min="11012" max="11012" width="11" style="1" customWidth="1"/>
    <col min="11013" max="11016" width="9" style="1"/>
    <col min="11017" max="11017" width="9.875" style="1" bestFit="1" customWidth="1"/>
    <col min="11018" max="11018" width="9" style="1"/>
    <col min="11019" max="11019" width="2.625" style="1" customWidth="1"/>
    <col min="11020" max="11023" width="2.25" style="1" customWidth="1"/>
    <col min="11024" max="11265" width="9" style="1"/>
    <col min="11266" max="11266" width="2.625" style="1" customWidth="1"/>
    <col min="11267" max="11267" width="9" style="1"/>
    <col min="11268" max="11268" width="11" style="1" customWidth="1"/>
    <col min="11269" max="11272" width="9" style="1"/>
    <col min="11273" max="11273" width="9.875" style="1" bestFit="1" customWidth="1"/>
    <col min="11274" max="11274" width="9" style="1"/>
    <col min="11275" max="11275" width="2.625" style="1" customWidth="1"/>
    <col min="11276" max="11279" width="2.25" style="1" customWidth="1"/>
    <col min="11280" max="11521" width="9" style="1"/>
    <col min="11522" max="11522" width="2.625" style="1" customWidth="1"/>
    <col min="11523" max="11523" width="9" style="1"/>
    <col min="11524" max="11524" width="11" style="1" customWidth="1"/>
    <col min="11525" max="11528" width="9" style="1"/>
    <col min="11529" max="11529" width="9.875" style="1" bestFit="1" customWidth="1"/>
    <col min="11530" max="11530" width="9" style="1"/>
    <col min="11531" max="11531" width="2.625" style="1" customWidth="1"/>
    <col min="11532" max="11535" width="2.25" style="1" customWidth="1"/>
    <col min="11536" max="11777" width="9" style="1"/>
    <col min="11778" max="11778" width="2.625" style="1" customWidth="1"/>
    <col min="11779" max="11779" width="9" style="1"/>
    <col min="11780" max="11780" width="11" style="1" customWidth="1"/>
    <col min="11781" max="11784" width="9" style="1"/>
    <col min="11785" max="11785" width="9.875" style="1" bestFit="1" customWidth="1"/>
    <col min="11786" max="11786" width="9" style="1"/>
    <col min="11787" max="11787" width="2.625" style="1" customWidth="1"/>
    <col min="11788" max="11791" width="2.25" style="1" customWidth="1"/>
    <col min="11792" max="12033" width="9" style="1"/>
    <col min="12034" max="12034" width="2.625" style="1" customWidth="1"/>
    <col min="12035" max="12035" width="9" style="1"/>
    <col min="12036" max="12036" width="11" style="1" customWidth="1"/>
    <col min="12037" max="12040" width="9" style="1"/>
    <col min="12041" max="12041" width="9.875" style="1" bestFit="1" customWidth="1"/>
    <col min="12042" max="12042" width="9" style="1"/>
    <col min="12043" max="12043" width="2.625" style="1" customWidth="1"/>
    <col min="12044" max="12047" width="2.25" style="1" customWidth="1"/>
    <col min="12048" max="12289" width="9" style="1"/>
    <col min="12290" max="12290" width="2.625" style="1" customWidth="1"/>
    <col min="12291" max="12291" width="9" style="1"/>
    <col min="12292" max="12292" width="11" style="1" customWidth="1"/>
    <col min="12293" max="12296" width="9" style="1"/>
    <col min="12297" max="12297" width="9.875" style="1" bestFit="1" customWidth="1"/>
    <col min="12298" max="12298" width="9" style="1"/>
    <col min="12299" max="12299" width="2.625" style="1" customWidth="1"/>
    <col min="12300" max="12303" width="2.25" style="1" customWidth="1"/>
    <col min="12304" max="12545" width="9" style="1"/>
    <col min="12546" max="12546" width="2.625" style="1" customWidth="1"/>
    <col min="12547" max="12547" width="9" style="1"/>
    <col min="12548" max="12548" width="11" style="1" customWidth="1"/>
    <col min="12549" max="12552" width="9" style="1"/>
    <col min="12553" max="12553" width="9.875" style="1" bestFit="1" customWidth="1"/>
    <col min="12554" max="12554" width="9" style="1"/>
    <col min="12555" max="12555" width="2.625" style="1" customWidth="1"/>
    <col min="12556" max="12559" width="2.25" style="1" customWidth="1"/>
    <col min="12560" max="12801" width="9" style="1"/>
    <col min="12802" max="12802" width="2.625" style="1" customWidth="1"/>
    <col min="12803" max="12803" width="9" style="1"/>
    <col min="12804" max="12804" width="11" style="1" customWidth="1"/>
    <col min="12805" max="12808" width="9" style="1"/>
    <col min="12809" max="12809" width="9.875" style="1" bestFit="1" customWidth="1"/>
    <col min="12810" max="12810" width="9" style="1"/>
    <col min="12811" max="12811" width="2.625" style="1" customWidth="1"/>
    <col min="12812" max="12815" width="2.25" style="1" customWidth="1"/>
    <col min="12816" max="13057" width="9" style="1"/>
    <col min="13058" max="13058" width="2.625" style="1" customWidth="1"/>
    <col min="13059" max="13059" width="9" style="1"/>
    <col min="13060" max="13060" width="11" style="1" customWidth="1"/>
    <col min="13061" max="13064" width="9" style="1"/>
    <col min="13065" max="13065" width="9.875" style="1" bestFit="1" customWidth="1"/>
    <col min="13066" max="13066" width="9" style="1"/>
    <col min="13067" max="13067" width="2.625" style="1" customWidth="1"/>
    <col min="13068" max="13071" width="2.25" style="1" customWidth="1"/>
    <col min="13072" max="13313" width="9" style="1"/>
    <col min="13314" max="13314" width="2.625" style="1" customWidth="1"/>
    <col min="13315" max="13315" width="9" style="1"/>
    <col min="13316" max="13316" width="11" style="1" customWidth="1"/>
    <col min="13317" max="13320" width="9" style="1"/>
    <col min="13321" max="13321" width="9.875" style="1" bestFit="1" customWidth="1"/>
    <col min="13322" max="13322" width="9" style="1"/>
    <col min="13323" max="13323" width="2.625" style="1" customWidth="1"/>
    <col min="13324" max="13327" width="2.25" style="1" customWidth="1"/>
    <col min="13328" max="13569" width="9" style="1"/>
    <col min="13570" max="13570" width="2.625" style="1" customWidth="1"/>
    <col min="13571" max="13571" width="9" style="1"/>
    <col min="13572" max="13572" width="11" style="1" customWidth="1"/>
    <col min="13573" max="13576" width="9" style="1"/>
    <col min="13577" max="13577" width="9.875" style="1" bestFit="1" customWidth="1"/>
    <col min="13578" max="13578" width="9" style="1"/>
    <col min="13579" max="13579" width="2.625" style="1" customWidth="1"/>
    <col min="13580" max="13583" width="2.25" style="1" customWidth="1"/>
    <col min="13584" max="13825" width="9" style="1"/>
    <col min="13826" max="13826" width="2.625" style="1" customWidth="1"/>
    <col min="13827" max="13827" width="9" style="1"/>
    <col min="13828" max="13828" width="11" style="1" customWidth="1"/>
    <col min="13829" max="13832" width="9" style="1"/>
    <col min="13833" max="13833" width="9.875" style="1" bestFit="1" customWidth="1"/>
    <col min="13834" max="13834" width="9" style="1"/>
    <col min="13835" max="13835" width="2.625" style="1" customWidth="1"/>
    <col min="13836" max="13839" width="2.25" style="1" customWidth="1"/>
    <col min="13840" max="14081" width="9" style="1"/>
    <col min="14082" max="14082" width="2.625" style="1" customWidth="1"/>
    <col min="14083" max="14083" width="9" style="1"/>
    <col min="14084" max="14084" width="11" style="1" customWidth="1"/>
    <col min="14085" max="14088" width="9" style="1"/>
    <col min="14089" max="14089" width="9.875" style="1" bestFit="1" customWidth="1"/>
    <col min="14090" max="14090" width="9" style="1"/>
    <col min="14091" max="14091" width="2.625" style="1" customWidth="1"/>
    <col min="14092" max="14095" width="2.25" style="1" customWidth="1"/>
    <col min="14096" max="14337" width="9" style="1"/>
    <col min="14338" max="14338" width="2.625" style="1" customWidth="1"/>
    <col min="14339" max="14339" width="9" style="1"/>
    <col min="14340" max="14340" width="11" style="1" customWidth="1"/>
    <col min="14341" max="14344" width="9" style="1"/>
    <col min="14345" max="14345" width="9.875" style="1" bestFit="1" customWidth="1"/>
    <col min="14346" max="14346" width="9" style="1"/>
    <col min="14347" max="14347" width="2.625" style="1" customWidth="1"/>
    <col min="14348" max="14351" width="2.25" style="1" customWidth="1"/>
    <col min="14352" max="14593" width="9" style="1"/>
    <col min="14594" max="14594" width="2.625" style="1" customWidth="1"/>
    <col min="14595" max="14595" width="9" style="1"/>
    <col min="14596" max="14596" width="11" style="1" customWidth="1"/>
    <col min="14597" max="14600" width="9" style="1"/>
    <col min="14601" max="14601" width="9.875" style="1" bestFit="1" customWidth="1"/>
    <col min="14602" max="14602" width="9" style="1"/>
    <col min="14603" max="14603" width="2.625" style="1" customWidth="1"/>
    <col min="14604" max="14607" width="2.25" style="1" customWidth="1"/>
    <col min="14608" max="14849" width="9" style="1"/>
    <col min="14850" max="14850" width="2.625" style="1" customWidth="1"/>
    <col min="14851" max="14851" width="9" style="1"/>
    <col min="14852" max="14852" width="11" style="1" customWidth="1"/>
    <col min="14853" max="14856" width="9" style="1"/>
    <col min="14857" max="14857" width="9.875" style="1" bestFit="1" customWidth="1"/>
    <col min="14858" max="14858" width="9" style="1"/>
    <col min="14859" max="14859" width="2.625" style="1" customWidth="1"/>
    <col min="14860" max="14863" width="2.25" style="1" customWidth="1"/>
    <col min="14864" max="15105" width="9" style="1"/>
    <col min="15106" max="15106" width="2.625" style="1" customWidth="1"/>
    <col min="15107" max="15107" width="9" style="1"/>
    <col min="15108" max="15108" width="11" style="1" customWidth="1"/>
    <col min="15109" max="15112" width="9" style="1"/>
    <col min="15113" max="15113" width="9.875" style="1" bestFit="1" customWidth="1"/>
    <col min="15114" max="15114" width="9" style="1"/>
    <col min="15115" max="15115" width="2.625" style="1" customWidth="1"/>
    <col min="15116" max="15119" width="2.25" style="1" customWidth="1"/>
    <col min="15120" max="15361" width="9" style="1"/>
    <col min="15362" max="15362" width="2.625" style="1" customWidth="1"/>
    <col min="15363" max="15363" width="9" style="1"/>
    <col min="15364" max="15364" width="11" style="1" customWidth="1"/>
    <col min="15365" max="15368" width="9" style="1"/>
    <col min="15369" max="15369" width="9.875" style="1" bestFit="1" customWidth="1"/>
    <col min="15370" max="15370" width="9" style="1"/>
    <col min="15371" max="15371" width="2.625" style="1" customWidth="1"/>
    <col min="15372" max="15375" width="2.25" style="1" customWidth="1"/>
    <col min="15376" max="15617" width="9" style="1"/>
    <col min="15618" max="15618" width="2.625" style="1" customWidth="1"/>
    <col min="15619" max="15619" width="9" style="1"/>
    <col min="15620" max="15620" width="11" style="1" customWidth="1"/>
    <col min="15621" max="15624" width="9" style="1"/>
    <col min="15625" max="15625" width="9.875" style="1" bestFit="1" customWidth="1"/>
    <col min="15626" max="15626" width="9" style="1"/>
    <col min="15627" max="15627" width="2.625" style="1" customWidth="1"/>
    <col min="15628" max="15631" width="2.25" style="1" customWidth="1"/>
    <col min="15632" max="15873" width="9" style="1"/>
    <col min="15874" max="15874" width="2.625" style="1" customWidth="1"/>
    <col min="15875" max="15875" width="9" style="1"/>
    <col min="15876" max="15876" width="11" style="1" customWidth="1"/>
    <col min="15877" max="15880" width="9" style="1"/>
    <col min="15881" max="15881" width="9.875" style="1" bestFit="1" customWidth="1"/>
    <col min="15882" max="15882" width="9" style="1"/>
    <col min="15883" max="15883" width="2.625" style="1" customWidth="1"/>
    <col min="15884" max="15887" width="2.25" style="1" customWidth="1"/>
    <col min="15888" max="16129" width="9" style="1"/>
    <col min="16130" max="16130" width="2.625" style="1" customWidth="1"/>
    <col min="16131" max="16131" width="9" style="1"/>
    <col min="16132" max="16132" width="11" style="1" customWidth="1"/>
    <col min="16133" max="16136" width="9" style="1"/>
    <col min="16137" max="16137" width="9.875" style="1" bestFit="1" customWidth="1"/>
    <col min="16138" max="16138" width="9" style="1"/>
    <col min="16139" max="16139" width="2.625" style="1" customWidth="1"/>
    <col min="16140" max="16143" width="2.25" style="1" customWidth="1"/>
    <col min="16144" max="16384" width="9" style="1"/>
  </cols>
  <sheetData>
    <row r="1" spans="2:14" ht="14.25" thickBot="1"/>
    <row r="2" spans="2:14" ht="18" customHeight="1" thickTop="1" thickBot="1">
      <c r="B2" s="2"/>
      <c r="C2" s="3"/>
      <c r="D2" s="3"/>
      <c r="E2" s="3"/>
      <c r="F2" s="3"/>
      <c r="G2" s="3"/>
      <c r="H2" s="3"/>
      <c r="I2" s="3"/>
      <c r="J2" s="3" t="s">
        <v>0</v>
      </c>
      <c r="K2" s="4"/>
      <c r="L2" s="5"/>
      <c r="M2" s="5"/>
      <c r="N2" s="5"/>
    </row>
    <row r="3" spans="2:14" ht="18" customHeight="1" thickBot="1">
      <c r="B3" s="6"/>
      <c r="C3" s="7" t="s">
        <v>1</v>
      </c>
      <c r="D3" s="5"/>
      <c r="E3" s="5"/>
      <c r="F3" s="5" t="s">
        <v>2</v>
      </c>
      <c r="G3" s="5"/>
      <c r="H3" s="8"/>
      <c r="I3" s="9" t="s">
        <v>3</v>
      </c>
      <c r="J3" s="5"/>
      <c r="K3" s="10"/>
      <c r="L3" s="5"/>
      <c r="M3" s="5"/>
      <c r="N3" s="5"/>
    </row>
    <row r="4" spans="2:14" ht="18" customHeight="1" thickBot="1">
      <c r="B4" s="6"/>
      <c r="C4" s="5"/>
      <c r="D4" s="5"/>
      <c r="E4" s="5"/>
      <c r="F4" s="5"/>
      <c r="G4" s="5"/>
      <c r="H4" s="5"/>
      <c r="I4" s="5"/>
      <c r="J4" s="5"/>
      <c r="K4" s="10"/>
      <c r="L4" s="5"/>
      <c r="M4" s="5"/>
      <c r="N4" s="5"/>
    </row>
    <row r="5" spans="2:14" ht="18" customHeight="1" thickBot="1">
      <c r="B5" s="6"/>
      <c r="C5" s="5" t="s">
        <v>4</v>
      </c>
      <c r="D5" s="5"/>
      <c r="E5" s="37" t="s">
        <v>105</v>
      </c>
      <c r="F5" s="38"/>
      <c r="G5" s="38"/>
      <c r="H5" s="38"/>
      <c r="I5" s="38"/>
      <c r="J5" s="39"/>
      <c r="K5" s="10"/>
      <c r="L5" s="5"/>
      <c r="M5" s="5"/>
      <c r="N5" s="5"/>
    </row>
    <row r="6" spans="2:14" ht="18" customHeight="1" thickBot="1">
      <c r="B6" s="6"/>
      <c r="C6" s="5" t="s">
        <v>5</v>
      </c>
      <c r="D6" s="5"/>
      <c r="E6" s="37" t="s">
        <v>106</v>
      </c>
      <c r="F6" s="38"/>
      <c r="G6" s="38"/>
      <c r="H6" s="38"/>
      <c r="I6" s="38"/>
      <c r="J6" s="39"/>
      <c r="K6" s="10"/>
      <c r="L6" s="5"/>
      <c r="M6" s="5"/>
      <c r="N6" s="5"/>
    </row>
    <row r="7" spans="2:14" ht="18" customHeight="1" thickBot="1">
      <c r="B7" s="6"/>
      <c r="C7" s="5" t="s">
        <v>6</v>
      </c>
      <c r="D7" s="5"/>
      <c r="E7" s="5"/>
      <c r="F7" s="8">
        <v>42</v>
      </c>
      <c r="G7" s="5" t="s">
        <v>7</v>
      </c>
      <c r="H7" s="5" t="s">
        <v>8</v>
      </c>
      <c r="I7" s="11">
        <f>+[1]算出表用テーブル!L16</f>
        <v>0</v>
      </c>
      <c r="J7" s="5" t="s">
        <v>9</v>
      </c>
      <c r="K7" s="10"/>
      <c r="L7" s="5"/>
      <c r="M7" s="5"/>
      <c r="N7" s="5"/>
    </row>
    <row r="8" spans="2:14" ht="18" customHeight="1" thickBot="1">
      <c r="B8" s="6"/>
      <c r="C8" s="5"/>
      <c r="D8" s="5"/>
      <c r="E8" s="5"/>
      <c r="F8" s="5"/>
      <c r="G8" s="5"/>
      <c r="H8" s="5"/>
      <c r="I8" s="5"/>
      <c r="J8" s="5"/>
      <c r="K8" s="10"/>
      <c r="L8" s="5"/>
      <c r="M8" s="5"/>
      <c r="N8" s="5"/>
    </row>
    <row r="9" spans="2:14" ht="18" customHeight="1" thickBot="1">
      <c r="B9" s="6"/>
      <c r="C9" s="5" t="s">
        <v>10</v>
      </c>
      <c r="D9" s="5"/>
      <c r="E9" s="5"/>
      <c r="F9" s="5"/>
      <c r="G9" s="5"/>
      <c r="H9" s="5"/>
      <c r="I9" s="12">
        <f>+[1]算出表用テーブル!I16</f>
        <v>0</v>
      </c>
      <c r="J9" s="5" t="s">
        <v>11</v>
      </c>
      <c r="K9" s="10"/>
      <c r="L9" s="5"/>
      <c r="M9" s="5"/>
      <c r="N9" s="5"/>
    </row>
    <row r="10" spans="2:14" ht="18" customHeight="1">
      <c r="B10" s="6"/>
      <c r="C10" s="5"/>
      <c r="D10" s="5"/>
      <c r="E10" s="5"/>
      <c r="F10" s="5"/>
      <c r="G10" s="5"/>
      <c r="H10" s="5"/>
      <c r="I10" s="13"/>
      <c r="J10" s="5"/>
      <c r="K10" s="10"/>
      <c r="L10" s="5"/>
      <c r="M10" s="5"/>
      <c r="N10" s="5"/>
    </row>
    <row r="11" spans="2:14" ht="18" customHeight="1">
      <c r="B11" s="6"/>
      <c r="C11" s="5" t="s">
        <v>12</v>
      </c>
      <c r="D11" s="14" t="s">
        <v>13</v>
      </c>
      <c r="E11" s="5"/>
      <c r="F11" s="5"/>
      <c r="G11" s="5"/>
      <c r="H11" s="5"/>
      <c r="I11" s="15"/>
      <c r="J11" s="5"/>
      <c r="K11" s="10"/>
      <c r="L11" s="5"/>
      <c r="M11" s="5"/>
      <c r="N11" s="5"/>
    </row>
    <row r="12" spans="2:14" ht="18" customHeight="1">
      <c r="B12" s="6"/>
      <c r="C12" s="5"/>
      <c r="D12" s="14" t="s">
        <v>14</v>
      </c>
      <c r="E12" s="7" t="s">
        <v>15</v>
      </c>
      <c r="F12" s="16"/>
      <c r="G12" s="16"/>
      <c r="H12" s="16"/>
      <c r="K12" s="10"/>
      <c r="L12" s="5"/>
      <c r="M12" s="5"/>
      <c r="N12" s="5"/>
    </row>
    <row r="13" spans="2:14" ht="18" customHeight="1">
      <c r="B13" s="6"/>
      <c r="C13" s="5"/>
      <c r="D13" s="14" t="s">
        <v>16</v>
      </c>
      <c r="E13" s="7" t="s">
        <v>17</v>
      </c>
      <c r="F13" s="16"/>
      <c r="G13" s="16"/>
      <c r="H13" s="16"/>
      <c r="K13" s="10"/>
      <c r="L13" s="5"/>
      <c r="M13" s="5"/>
      <c r="N13" s="5"/>
    </row>
    <row r="14" spans="2:14" ht="18" customHeight="1">
      <c r="B14" s="6"/>
      <c r="C14" s="5"/>
      <c r="D14" s="14" t="s">
        <v>18</v>
      </c>
      <c r="E14" s="7" t="s">
        <v>19</v>
      </c>
      <c r="F14" s="16"/>
      <c r="G14" s="16"/>
      <c r="H14" s="16"/>
      <c r="K14" s="10"/>
      <c r="L14" s="5"/>
      <c r="M14" s="5"/>
      <c r="N14" s="5"/>
    </row>
    <row r="15" spans="2:14" ht="18" customHeight="1">
      <c r="B15" s="6"/>
      <c r="C15" s="5"/>
      <c r="D15" s="14" t="s">
        <v>20</v>
      </c>
      <c r="E15" s="7" t="s">
        <v>21</v>
      </c>
      <c r="F15" s="16"/>
      <c r="G15" s="16"/>
      <c r="H15" s="16"/>
      <c r="K15" s="10"/>
      <c r="L15" s="5"/>
      <c r="M15" s="5"/>
      <c r="N15" s="5"/>
    </row>
    <row r="16" spans="2:14" ht="18" customHeight="1">
      <c r="B16" s="6"/>
      <c r="C16" s="5"/>
      <c r="D16" s="14" t="s">
        <v>22</v>
      </c>
      <c r="E16" s="7" t="s">
        <v>23</v>
      </c>
      <c r="F16" s="16"/>
      <c r="G16" s="16"/>
      <c r="H16" s="16"/>
      <c r="K16" s="10"/>
      <c r="L16" s="5"/>
      <c r="M16" s="5"/>
      <c r="N16" s="5"/>
    </row>
    <row r="17" spans="2:14" ht="18" customHeight="1">
      <c r="B17" s="6"/>
      <c r="C17" s="5"/>
      <c r="D17" s="14" t="s">
        <v>24</v>
      </c>
      <c r="E17" s="7" t="s">
        <v>25</v>
      </c>
      <c r="F17" s="16"/>
      <c r="G17" s="16"/>
      <c r="H17" s="16"/>
      <c r="K17" s="10"/>
      <c r="L17" s="5"/>
      <c r="M17" s="5"/>
      <c r="N17" s="5"/>
    </row>
    <row r="18" spans="2:14" ht="18" customHeight="1">
      <c r="B18" s="6"/>
      <c r="C18" s="5"/>
      <c r="D18" s="14" t="s">
        <v>26</v>
      </c>
      <c r="E18" s="7" t="s">
        <v>27</v>
      </c>
      <c r="F18" s="16"/>
      <c r="G18" s="16"/>
      <c r="H18" s="16"/>
      <c r="K18" s="10"/>
      <c r="L18" s="5"/>
      <c r="M18" s="5"/>
      <c r="N18" s="5"/>
    </row>
    <row r="19" spans="2:14" ht="18" customHeight="1">
      <c r="B19" s="6"/>
      <c r="C19" s="5"/>
      <c r="D19" s="14" t="s">
        <v>28</v>
      </c>
      <c r="E19" s="7" t="s">
        <v>29</v>
      </c>
      <c r="F19" s="16"/>
      <c r="G19" s="16"/>
      <c r="H19" s="16"/>
      <c r="K19" s="10"/>
      <c r="L19" s="5"/>
      <c r="M19" s="5"/>
      <c r="N19" s="5"/>
    </row>
    <row r="20" spans="2:14" ht="18" customHeight="1">
      <c r="B20" s="6"/>
      <c r="C20" s="5"/>
      <c r="D20" s="14" t="s">
        <v>30</v>
      </c>
      <c r="E20" s="7" t="s">
        <v>29</v>
      </c>
      <c r="F20" s="16"/>
      <c r="G20" s="16"/>
      <c r="H20" s="16"/>
      <c r="K20" s="10"/>
      <c r="L20" s="5"/>
      <c r="M20" s="5"/>
      <c r="N20" s="5"/>
    </row>
    <row r="21" spans="2:14" ht="18" customHeight="1">
      <c r="B21" s="6"/>
      <c r="C21" s="5"/>
      <c r="D21" s="14" t="s">
        <v>31</v>
      </c>
      <c r="E21" s="7" t="s">
        <v>29</v>
      </c>
      <c r="F21" s="16"/>
      <c r="G21" s="16"/>
      <c r="H21" s="16"/>
      <c r="K21" s="10"/>
      <c r="L21" s="5"/>
      <c r="M21" s="5"/>
      <c r="N21" s="5"/>
    </row>
    <row r="22" spans="2:14" ht="18" customHeight="1">
      <c r="B22" s="6"/>
      <c r="C22" s="5"/>
      <c r="D22" s="14"/>
      <c r="E22" s="5"/>
      <c r="F22" s="5"/>
      <c r="G22" s="5"/>
      <c r="H22" s="5"/>
      <c r="K22" s="10"/>
      <c r="L22" s="5"/>
      <c r="M22" s="5"/>
      <c r="N22" s="5"/>
    </row>
    <row r="23" spans="2:14" ht="18" customHeight="1" thickBot="1">
      <c r="B23" s="6"/>
      <c r="C23" s="5"/>
      <c r="D23" s="5"/>
      <c r="E23" s="5"/>
      <c r="F23" s="5" t="s">
        <v>32</v>
      </c>
      <c r="G23" s="5"/>
      <c r="H23" s="5"/>
      <c r="I23" s="15"/>
      <c r="J23" s="5"/>
      <c r="K23" s="10"/>
      <c r="L23" s="5"/>
      <c r="M23" s="5"/>
      <c r="N23" s="5"/>
    </row>
    <row r="24" spans="2:14" ht="18" customHeight="1" thickBot="1">
      <c r="B24" s="6"/>
      <c r="C24" s="5"/>
      <c r="D24" s="5" t="s">
        <v>33</v>
      </c>
      <c r="E24" s="5"/>
      <c r="F24" s="17" t="s">
        <v>101</v>
      </c>
      <c r="G24" s="18">
        <f>+[1]算出表用テーブル!J28*100</f>
        <v>0</v>
      </c>
      <c r="H24" s="5" t="s">
        <v>34</v>
      </c>
      <c r="I24" s="19">
        <f>INT(+I9*G24/100)</f>
        <v>0</v>
      </c>
      <c r="J24" s="5"/>
      <c r="K24" s="10"/>
      <c r="L24" s="5"/>
      <c r="M24" s="5"/>
      <c r="N24" s="5"/>
    </row>
    <row r="25" spans="2:14" ht="18" customHeight="1">
      <c r="B25" s="6"/>
      <c r="C25" s="5"/>
      <c r="D25" s="5"/>
      <c r="E25" s="5"/>
      <c r="F25" s="5"/>
      <c r="G25" s="5"/>
      <c r="H25" s="5"/>
      <c r="I25" s="15"/>
      <c r="J25" s="5"/>
      <c r="K25" s="10"/>
      <c r="L25" s="5"/>
      <c r="M25" s="5"/>
      <c r="N25" s="5"/>
    </row>
    <row r="26" spans="2:14" ht="18" customHeight="1">
      <c r="B26" s="6"/>
      <c r="C26" s="5" t="s">
        <v>35</v>
      </c>
      <c r="D26" s="5"/>
      <c r="E26" s="5"/>
      <c r="F26" s="5"/>
      <c r="G26" s="5"/>
      <c r="H26" s="5"/>
      <c r="I26" s="15"/>
      <c r="J26" s="5"/>
      <c r="K26" s="10"/>
      <c r="L26" s="5"/>
      <c r="M26" s="5"/>
      <c r="N26" s="5"/>
    </row>
    <row r="27" spans="2:14" ht="18" customHeight="1">
      <c r="B27" s="6"/>
      <c r="C27" s="5"/>
      <c r="D27" s="5"/>
      <c r="E27" s="5"/>
      <c r="F27" s="5"/>
      <c r="G27" s="5"/>
      <c r="H27" s="5"/>
      <c r="I27" s="15"/>
      <c r="J27" s="5"/>
      <c r="K27" s="10"/>
      <c r="L27" s="5"/>
      <c r="M27" s="5"/>
      <c r="N27" s="5"/>
    </row>
    <row r="28" spans="2:14" ht="18" customHeight="1">
      <c r="B28" s="6"/>
      <c r="C28" s="5" t="s">
        <v>36</v>
      </c>
      <c r="D28" s="5"/>
      <c r="E28" s="5"/>
      <c r="F28" s="5"/>
      <c r="G28" s="5"/>
      <c r="H28" s="5"/>
      <c r="I28" s="15"/>
      <c r="J28" s="5"/>
      <c r="K28" s="10"/>
      <c r="L28" s="5"/>
      <c r="M28" s="5"/>
      <c r="N28" s="5"/>
    </row>
    <row r="29" spans="2:14" ht="18" customHeight="1">
      <c r="B29" s="6"/>
      <c r="C29" s="5"/>
      <c r="D29" s="20" t="s">
        <v>37</v>
      </c>
      <c r="E29" s="14" t="s">
        <v>13</v>
      </c>
      <c r="F29" s="5"/>
      <c r="G29" s="5"/>
      <c r="H29" s="5"/>
      <c r="I29" s="15"/>
      <c r="J29" s="5"/>
      <c r="K29" s="10"/>
      <c r="L29" s="5"/>
      <c r="M29" s="5"/>
      <c r="N29" s="5"/>
    </row>
    <row r="30" spans="2:14" ht="25.5" customHeight="1">
      <c r="B30" s="6"/>
      <c r="C30" s="5"/>
      <c r="D30" s="5" t="s">
        <v>38</v>
      </c>
      <c r="E30" s="14" t="s">
        <v>14</v>
      </c>
      <c r="F30" s="40" t="s">
        <v>39</v>
      </c>
      <c r="G30" s="40"/>
      <c r="H30" s="40"/>
      <c r="I30" s="40"/>
      <c r="J30" s="40"/>
      <c r="K30" s="10"/>
      <c r="L30" s="5"/>
      <c r="M30" s="5"/>
      <c r="N30" s="5"/>
    </row>
    <row r="31" spans="2:14" ht="18" customHeight="1">
      <c r="B31" s="6"/>
      <c r="C31" s="5"/>
      <c r="D31" s="35" t="s">
        <v>40</v>
      </c>
      <c r="E31" s="14" t="s">
        <v>16</v>
      </c>
      <c r="F31" s="7" t="s">
        <v>41</v>
      </c>
      <c r="G31" s="5"/>
      <c r="H31" s="5"/>
      <c r="I31" s="5"/>
      <c r="J31" s="5"/>
      <c r="K31" s="10"/>
      <c r="L31" s="5"/>
      <c r="M31" s="5"/>
      <c r="N31" s="5"/>
    </row>
    <row r="32" spans="2:14" ht="18" customHeight="1" thickBot="1">
      <c r="B32" s="6"/>
      <c r="C32" s="5"/>
      <c r="D32" s="36"/>
      <c r="E32" s="14" t="s">
        <v>18</v>
      </c>
      <c r="F32" s="7" t="s">
        <v>42</v>
      </c>
      <c r="G32" s="5"/>
      <c r="H32" s="5"/>
      <c r="I32" s="5"/>
      <c r="J32" s="5"/>
      <c r="K32" s="10"/>
      <c r="L32" s="5"/>
      <c r="M32" s="5"/>
      <c r="N32" s="5"/>
    </row>
    <row r="33" spans="2:14" ht="18" customHeight="1" thickBot="1">
      <c r="B33" s="6"/>
      <c r="C33" s="5"/>
      <c r="D33" s="36"/>
      <c r="E33" s="5" t="s">
        <v>32</v>
      </c>
      <c r="F33" s="17" t="s">
        <v>101</v>
      </c>
      <c r="G33" s="34" t="s">
        <v>102</v>
      </c>
      <c r="H33" s="5"/>
      <c r="I33" s="19">
        <f>[1]算出表用テーブル!J40</f>
        <v>0</v>
      </c>
      <c r="J33" s="5"/>
      <c r="K33" s="10"/>
      <c r="L33" s="5"/>
      <c r="M33" s="5"/>
      <c r="N33" s="5"/>
    </row>
    <row r="34" spans="2:14" ht="18" customHeight="1">
      <c r="B34" s="6"/>
      <c r="C34" s="5"/>
      <c r="D34" s="36"/>
      <c r="E34" s="5"/>
      <c r="F34" s="5"/>
      <c r="G34" s="5"/>
      <c r="H34" s="5"/>
      <c r="I34" s="5"/>
      <c r="J34" s="5"/>
      <c r="K34" s="10"/>
      <c r="L34" s="5"/>
      <c r="M34" s="5"/>
      <c r="N34" s="5"/>
    </row>
    <row r="35" spans="2:14" ht="18" customHeight="1">
      <c r="B35" s="6"/>
      <c r="C35" s="5"/>
      <c r="D35" s="21" t="s">
        <v>43</v>
      </c>
      <c r="E35" s="14" t="s">
        <v>44</v>
      </c>
      <c r="F35" s="5"/>
      <c r="G35" s="5"/>
      <c r="H35" s="5"/>
      <c r="I35" s="5"/>
      <c r="J35" s="5"/>
      <c r="K35" s="10"/>
      <c r="L35" s="5"/>
      <c r="M35" s="5"/>
      <c r="N35" s="5"/>
    </row>
    <row r="36" spans="2:14" ht="18" customHeight="1">
      <c r="B36" s="6"/>
      <c r="C36" s="5"/>
      <c r="D36" s="5" t="s">
        <v>45</v>
      </c>
      <c r="E36" s="14" t="s">
        <v>14</v>
      </c>
      <c r="F36" s="5" t="s">
        <v>46</v>
      </c>
      <c r="G36" s="5"/>
      <c r="H36" s="5"/>
      <c r="I36" s="5"/>
      <c r="J36" s="5"/>
      <c r="K36" s="10"/>
      <c r="L36" s="5"/>
      <c r="M36" s="5"/>
      <c r="N36" s="5"/>
    </row>
    <row r="37" spans="2:14" ht="18" customHeight="1">
      <c r="B37" s="6"/>
      <c r="C37" s="5"/>
      <c r="D37" s="5" t="s">
        <v>47</v>
      </c>
      <c r="E37" s="14" t="s">
        <v>16</v>
      </c>
      <c r="F37" s="5" t="s">
        <v>48</v>
      </c>
      <c r="G37" s="5"/>
      <c r="H37" s="5"/>
      <c r="I37" s="5"/>
      <c r="J37" s="5"/>
      <c r="K37" s="10"/>
      <c r="L37" s="5"/>
      <c r="M37" s="5"/>
      <c r="N37" s="5"/>
    </row>
    <row r="38" spans="2:14" ht="18" customHeight="1">
      <c r="B38" s="6"/>
      <c r="C38" s="5"/>
      <c r="D38" s="35" t="s">
        <v>49</v>
      </c>
      <c r="E38" s="14" t="s">
        <v>18</v>
      </c>
      <c r="F38" s="5" t="s">
        <v>50</v>
      </c>
      <c r="G38" s="5"/>
      <c r="H38" s="5"/>
      <c r="I38" s="5"/>
      <c r="J38" s="5"/>
      <c r="K38" s="10"/>
      <c r="L38" s="5"/>
      <c r="M38" s="5"/>
      <c r="N38" s="5"/>
    </row>
    <row r="39" spans="2:14" ht="18" customHeight="1">
      <c r="B39" s="6"/>
      <c r="C39" s="5"/>
      <c r="D39" s="36"/>
      <c r="E39" s="14" t="s">
        <v>20</v>
      </c>
      <c r="F39" s="5" t="s">
        <v>51</v>
      </c>
      <c r="G39" s="5"/>
      <c r="H39" s="5"/>
      <c r="I39" s="5"/>
      <c r="J39" s="5"/>
      <c r="K39" s="10"/>
      <c r="L39" s="5"/>
      <c r="M39" s="5"/>
      <c r="N39" s="5"/>
    </row>
    <row r="40" spans="2:14" ht="18" customHeight="1">
      <c r="B40" s="6"/>
      <c r="C40" s="5"/>
      <c r="D40" s="36"/>
      <c r="E40" s="5" t="s">
        <v>52</v>
      </c>
      <c r="F40" s="5"/>
      <c r="G40" s="5"/>
      <c r="H40" s="5"/>
      <c r="I40" s="5"/>
      <c r="J40" s="5"/>
      <c r="K40" s="10"/>
      <c r="L40" s="5"/>
      <c r="M40" s="5"/>
      <c r="N40" s="5"/>
    </row>
    <row r="41" spans="2:14" ht="18" customHeight="1">
      <c r="B41" s="6"/>
      <c r="C41" s="5"/>
      <c r="D41" s="36"/>
      <c r="E41" s="14" t="s">
        <v>22</v>
      </c>
      <c r="F41" s="7" t="s">
        <v>53</v>
      </c>
      <c r="G41" s="5"/>
      <c r="H41" s="5"/>
      <c r="I41" s="5"/>
      <c r="J41" s="5"/>
      <c r="K41" s="10"/>
      <c r="L41" s="5"/>
      <c r="M41" s="5"/>
      <c r="N41" s="5"/>
    </row>
    <row r="42" spans="2:14" ht="18" customHeight="1" thickBot="1">
      <c r="B42" s="6"/>
      <c r="C42" s="5"/>
      <c r="D42" s="21"/>
      <c r="E42" s="14"/>
      <c r="F42" s="5"/>
      <c r="G42" s="5"/>
      <c r="H42" s="5"/>
      <c r="I42" s="5"/>
      <c r="J42" s="5"/>
      <c r="K42" s="10"/>
      <c r="L42" s="5"/>
      <c r="M42" s="5"/>
      <c r="N42" s="5"/>
    </row>
    <row r="43" spans="2:14" ht="18" customHeight="1" thickBot="1">
      <c r="B43" s="6"/>
      <c r="C43" s="5"/>
      <c r="D43" s="21"/>
      <c r="E43" s="14" t="s">
        <v>32</v>
      </c>
      <c r="F43" s="14" t="s">
        <v>54</v>
      </c>
      <c r="G43" s="17" t="s">
        <v>103</v>
      </c>
      <c r="H43" s="19">
        <f>+[1]算出表用テーブル!J50</f>
        <v>0</v>
      </c>
      <c r="I43" s="22"/>
      <c r="J43" s="5"/>
      <c r="K43" s="10"/>
      <c r="L43" s="5"/>
      <c r="M43" s="5"/>
      <c r="N43" s="5"/>
    </row>
    <row r="44" spans="2:14" ht="18" customHeight="1" thickBot="1">
      <c r="B44" s="6"/>
      <c r="C44" s="5"/>
      <c r="D44" s="21"/>
      <c r="E44" s="14"/>
      <c r="F44" s="14" t="s">
        <v>55</v>
      </c>
      <c r="G44" s="17"/>
      <c r="H44" s="19">
        <f>IF(G44=0,0,IF(G44=E41,30,0))</f>
        <v>0</v>
      </c>
      <c r="I44" s="19">
        <f>+H43+H44</f>
        <v>0</v>
      </c>
      <c r="J44" s="5"/>
      <c r="K44" s="10"/>
      <c r="L44" s="5"/>
      <c r="M44" s="5"/>
      <c r="N44" s="5"/>
    </row>
    <row r="45" spans="2:14" ht="18" customHeight="1">
      <c r="B45" s="6"/>
      <c r="C45" s="5"/>
      <c r="D45" s="21"/>
      <c r="E45" s="14"/>
      <c r="F45" s="5"/>
      <c r="G45" s="5"/>
      <c r="H45" s="5"/>
      <c r="I45" s="5"/>
      <c r="J45" s="5"/>
      <c r="K45" s="10"/>
      <c r="L45" s="5"/>
      <c r="M45" s="5"/>
      <c r="N45" s="5"/>
    </row>
    <row r="46" spans="2:14" ht="18" customHeight="1" thickBot="1">
      <c r="B46" s="23"/>
      <c r="C46" s="24"/>
      <c r="D46" s="25"/>
      <c r="E46" s="26"/>
      <c r="F46" s="24"/>
      <c r="G46" s="24"/>
      <c r="H46" s="24"/>
      <c r="I46" s="24"/>
      <c r="J46" s="24"/>
      <c r="K46" s="27"/>
      <c r="L46" s="5"/>
      <c r="M46" s="5"/>
      <c r="N46" s="5"/>
    </row>
    <row r="47" spans="2:14" ht="18" customHeight="1" thickTop="1"/>
    <row r="48" spans="2:14" ht="18" customHeight="1"/>
    <row r="49" spans="2:14" ht="18" customHeight="1" thickBot="1"/>
    <row r="50" spans="2:14" ht="18" customHeight="1" thickTop="1">
      <c r="B50" s="2"/>
      <c r="C50" s="3"/>
      <c r="D50" s="28"/>
      <c r="E50" s="29"/>
      <c r="F50" s="3"/>
      <c r="G50" s="3"/>
      <c r="H50" s="3"/>
      <c r="I50" s="3"/>
      <c r="J50" s="3" t="s">
        <v>56</v>
      </c>
      <c r="K50" s="4"/>
      <c r="L50" s="5"/>
      <c r="M50" s="5"/>
      <c r="N50" s="5"/>
    </row>
    <row r="51" spans="2:14" ht="18" customHeight="1">
      <c r="B51" s="6"/>
      <c r="C51" s="5"/>
      <c r="D51" s="21" t="s">
        <v>57</v>
      </c>
      <c r="E51" s="14" t="s">
        <v>13</v>
      </c>
      <c r="F51" s="5"/>
      <c r="G51" s="5"/>
      <c r="H51" s="5"/>
      <c r="I51" s="5"/>
      <c r="J51" s="5"/>
      <c r="K51" s="10"/>
      <c r="L51" s="5"/>
      <c r="M51" s="5"/>
      <c r="N51" s="5"/>
    </row>
    <row r="52" spans="2:14" ht="18" customHeight="1">
      <c r="B52" s="6"/>
      <c r="C52" s="5"/>
      <c r="D52" s="5" t="s">
        <v>58</v>
      </c>
      <c r="E52" s="14" t="s">
        <v>59</v>
      </c>
      <c r="F52" s="5" t="s">
        <v>60</v>
      </c>
      <c r="G52" s="5"/>
      <c r="H52" s="5"/>
      <c r="I52" s="5"/>
      <c r="J52" s="5"/>
      <c r="K52" s="10"/>
      <c r="L52" s="5"/>
      <c r="M52" s="5"/>
      <c r="N52" s="5"/>
    </row>
    <row r="53" spans="2:14" ht="18" customHeight="1">
      <c r="B53" s="6"/>
      <c r="C53" s="5"/>
      <c r="D53" s="5"/>
      <c r="E53" s="14" t="s">
        <v>14</v>
      </c>
      <c r="F53" s="5" t="s">
        <v>61</v>
      </c>
      <c r="G53" s="5"/>
      <c r="H53" s="5"/>
      <c r="I53" s="5"/>
      <c r="J53" s="5"/>
      <c r="K53" s="10"/>
      <c r="L53" s="5"/>
      <c r="M53" s="5"/>
      <c r="N53" s="5"/>
    </row>
    <row r="54" spans="2:14" ht="18" customHeight="1">
      <c r="B54" s="6"/>
      <c r="C54" s="5"/>
      <c r="D54" s="35" t="s">
        <v>62</v>
      </c>
      <c r="E54" s="14" t="s">
        <v>16</v>
      </c>
      <c r="F54" s="5" t="s">
        <v>63</v>
      </c>
      <c r="G54" s="5"/>
      <c r="H54" s="5"/>
      <c r="I54" s="5"/>
      <c r="J54" s="5"/>
      <c r="K54" s="10"/>
      <c r="L54" s="5"/>
      <c r="M54" s="5"/>
      <c r="N54" s="5"/>
    </row>
    <row r="55" spans="2:14" ht="18" customHeight="1">
      <c r="B55" s="6"/>
      <c r="C55" s="5"/>
      <c r="D55" s="36"/>
      <c r="E55" s="14" t="s">
        <v>18</v>
      </c>
      <c r="F55" s="5" t="s">
        <v>64</v>
      </c>
      <c r="G55" s="5"/>
      <c r="H55" s="5"/>
      <c r="I55" s="5"/>
      <c r="J55" s="5"/>
      <c r="K55" s="10"/>
      <c r="L55" s="5"/>
      <c r="M55" s="5"/>
      <c r="N55" s="5"/>
    </row>
    <row r="56" spans="2:14" ht="18" customHeight="1">
      <c r="B56" s="6"/>
      <c r="C56" s="5"/>
      <c r="D56" s="36"/>
      <c r="E56" s="14" t="s">
        <v>20</v>
      </c>
      <c r="F56" s="5" t="s">
        <v>65</v>
      </c>
      <c r="G56" s="5"/>
      <c r="H56" s="5"/>
      <c r="I56" s="5"/>
      <c r="J56" s="5"/>
      <c r="K56" s="10"/>
      <c r="L56" s="5"/>
      <c r="M56" s="5"/>
      <c r="N56" s="5"/>
    </row>
    <row r="57" spans="2:14" ht="18" customHeight="1">
      <c r="B57" s="6"/>
      <c r="C57" s="5"/>
      <c r="D57" s="36"/>
      <c r="E57" s="14" t="s">
        <v>22</v>
      </c>
      <c r="F57" s="5" t="s">
        <v>66</v>
      </c>
      <c r="G57" s="5"/>
      <c r="H57" s="30" t="s">
        <v>67</v>
      </c>
      <c r="I57" s="5"/>
      <c r="J57" s="5"/>
      <c r="K57" s="10"/>
      <c r="L57" s="5"/>
      <c r="M57" s="5"/>
      <c r="N57" s="5"/>
    </row>
    <row r="58" spans="2:14" ht="18" customHeight="1" thickBot="1">
      <c r="B58" s="6"/>
      <c r="C58" s="5"/>
      <c r="D58" s="31"/>
      <c r="E58" s="14" t="s">
        <v>68</v>
      </c>
      <c r="F58" s="5" t="s">
        <v>69</v>
      </c>
      <c r="G58" s="5"/>
      <c r="H58" s="30" t="s">
        <v>70</v>
      </c>
      <c r="J58" s="5"/>
      <c r="K58" s="10"/>
      <c r="L58" s="5"/>
      <c r="M58" s="5"/>
      <c r="N58" s="5"/>
    </row>
    <row r="59" spans="2:14" ht="18" customHeight="1" thickBot="1">
      <c r="B59" s="6"/>
      <c r="C59" s="5"/>
      <c r="D59" s="21"/>
      <c r="E59" s="30"/>
      <c r="F59" s="5"/>
      <c r="G59" s="5"/>
      <c r="H59" s="5" t="s">
        <v>71</v>
      </c>
      <c r="I59" s="19">
        <f>+[1]算出表用テーブル!J63</f>
        <v>0</v>
      </c>
      <c r="J59" s="5"/>
      <c r="K59" s="10"/>
      <c r="L59" s="5"/>
      <c r="M59" s="5"/>
      <c r="N59" s="5"/>
    </row>
    <row r="60" spans="2:14" ht="18" customHeight="1" thickBot="1">
      <c r="B60" s="6"/>
      <c r="C60" s="5"/>
      <c r="D60" s="21"/>
      <c r="E60" s="14"/>
      <c r="F60" s="14" t="s">
        <v>32</v>
      </c>
      <c r="G60" s="8"/>
      <c r="H60" s="32"/>
      <c r="I60" s="8"/>
      <c r="J60" s="5"/>
      <c r="K60" s="10"/>
      <c r="L60" s="5"/>
      <c r="M60" s="5"/>
      <c r="N60" s="5"/>
    </row>
    <row r="61" spans="2:14" ht="18" customHeight="1" thickBot="1">
      <c r="B61" s="6"/>
      <c r="C61" s="5"/>
      <c r="D61" s="21"/>
      <c r="E61" s="5"/>
      <c r="F61" s="5"/>
      <c r="G61" s="5"/>
      <c r="H61" s="5"/>
      <c r="I61" s="5"/>
      <c r="J61" s="5"/>
      <c r="K61" s="10"/>
      <c r="L61" s="5"/>
      <c r="M61" s="5"/>
      <c r="N61" s="5"/>
    </row>
    <row r="62" spans="2:14" ht="18" customHeight="1" thickBot="1">
      <c r="B62" s="6"/>
      <c r="C62" s="5"/>
      <c r="D62" s="5" t="s">
        <v>72</v>
      </c>
      <c r="E62" s="5"/>
      <c r="F62" s="5"/>
      <c r="G62" s="5"/>
      <c r="H62" s="5"/>
      <c r="I62" s="19">
        <f>+I33+I44+I60</f>
        <v>0</v>
      </c>
      <c r="J62" s="5"/>
      <c r="K62" s="10"/>
      <c r="L62" s="5"/>
      <c r="M62" s="5"/>
      <c r="N62" s="5"/>
    </row>
    <row r="63" spans="2:14" ht="18" customHeight="1">
      <c r="B63" s="6"/>
      <c r="C63" s="5"/>
      <c r="D63" s="5"/>
      <c r="E63" s="5"/>
      <c r="F63" s="5"/>
      <c r="G63" s="5"/>
      <c r="H63" s="5"/>
      <c r="I63" s="15"/>
      <c r="J63" s="5"/>
      <c r="K63" s="10"/>
      <c r="L63" s="5"/>
      <c r="M63" s="5"/>
      <c r="N63" s="5"/>
    </row>
    <row r="64" spans="2:14" ht="18" customHeight="1" thickBot="1">
      <c r="B64" s="6"/>
      <c r="C64" s="5" t="s">
        <v>73</v>
      </c>
      <c r="D64" s="5"/>
      <c r="E64" s="5"/>
      <c r="F64" s="5"/>
      <c r="G64" s="5"/>
      <c r="H64" s="5"/>
      <c r="I64" s="15"/>
      <c r="J64" s="5"/>
      <c r="K64" s="10"/>
      <c r="L64" s="5"/>
      <c r="M64" s="5"/>
      <c r="N64" s="5"/>
    </row>
    <row r="65" spans="2:14" ht="18" customHeight="1" thickBot="1">
      <c r="B65" s="6"/>
      <c r="C65" s="5"/>
      <c r="D65" s="21" t="s">
        <v>74</v>
      </c>
      <c r="E65" s="5" t="s">
        <v>75</v>
      </c>
      <c r="F65" s="5"/>
      <c r="G65" s="8">
        <v>4</v>
      </c>
      <c r="H65" s="5" t="s">
        <v>76</v>
      </c>
      <c r="I65" s="11">
        <f>INT(+I9*[1]算出表用テーブル!I76)</f>
        <v>0</v>
      </c>
      <c r="J65" s="5"/>
      <c r="K65" s="10"/>
      <c r="L65" s="5"/>
      <c r="M65" s="5"/>
      <c r="N65" s="5"/>
    </row>
    <row r="66" spans="2:14" ht="18" customHeight="1">
      <c r="B66" s="6"/>
      <c r="C66" s="5"/>
      <c r="D66" s="5" t="s">
        <v>77</v>
      </c>
      <c r="E66" s="5"/>
      <c r="F66" s="5"/>
      <c r="G66" s="5"/>
      <c r="H66" s="5"/>
      <c r="I66" s="32"/>
      <c r="J66" s="5"/>
      <c r="K66" s="10"/>
      <c r="L66" s="5"/>
      <c r="M66" s="5"/>
      <c r="N66" s="5"/>
    </row>
    <row r="67" spans="2:14" ht="18" customHeight="1">
      <c r="B67" s="6"/>
      <c r="C67" s="5"/>
      <c r="D67" s="21"/>
      <c r="E67" s="5"/>
      <c r="F67" s="5"/>
      <c r="G67" s="5"/>
      <c r="H67" s="5"/>
      <c r="I67" s="5"/>
      <c r="J67" s="5"/>
      <c r="K67" s="10"/>
      <c r="L67" s="5"/>
      <c r="M67" s="5"/>
      <c r="N67" s="5"/>
    </row>
    <row r="68" spans="2:14" ht="18" customHeight="1">
      <c r="B68" s="6"/>
      <c r="C68" s="5"/>
      <c r="D68" s="21" t="s">
        <v>78</v>
      </c>
      <c r="E68" s="14" t="s">
        <v>13</v>
      </c>
      <c r="F68" s="5"/>
      <c r="G68" s="5"/>
      <c r="H68" s="5"/>
      <c r="I68" s="5"/>
      <c r="J68" s="5"/>
      <c r="K68" s="10"/>
      <c r="L68" s="5"/>
      <c r="M68" s="5"/>
      <c r="N68" s="5"/>
    </row>
    <row r="69" spans="2:14" ht="18" customHeight="1">
      <c r="B69" s="6"/>
      <c r="C69" s="5"/>
      <c r="D69" s="5" t="s">
        <v>79</v>
      </c>
      <c r="E69" s="14" t="s">
        <v>14</v>
      </c>
      <c r="F69" s="5" t="s">
        <v>80</v>
      </c>
      <c r="G69" s="5"/>
      <c r="H69" s="5"/>
      <c r="I69" s="5"/>
      <c r="J69" s="5"/>
      <c r="K69" s="10"/>
      <c r="L69" s="5"/>
      <c r="M69" s="5"/>
      <c r="N69" s="5"/>
    </row>
    <row r="70" spans="2:14" ht="18" customHeight="1">
      <c r="B70" s="6"/>
      <c r="C70" s="5"/>
      <c r="D70" s="21"/>
      <c r="E70" s="14" t="s">
        <v>16</v>
      </c>
      <c r="F70" s="5" t="s">
        <v>81</v>
      </c>
      <c r="G70" s="5"/>
      <c r="H70" s="5"/>
      <c r="I70" s="5"/>
      <c r="J70" s="5"/>
      <c r="K70" s="10"/>
      <c r="L70" s="5"/>
      <c r="M70" s="5"/>
      <c r="N70" s="5"/>
    </row>
    <row r="71" spans="2:14" ht="18" customHeight="1">
      <c r="B71" s="6"/>
      <c r="C71" s="5"/>
      <c r="D71" s="21"/>
      <c r="E71" s="14" t="s">
        <v>18</v>
      </c>
      <c r="F71" s="5" t="s">
        <v>82</v>
      </c>
      <c r="G71" s="5"/>
      <c r="H71" s="5"/>
      <c r="I71" s="5"/>
      <c r="J71" s="5"/>
      <c r="K71" s="10"/>
      <c r="L71" s="5"/>
      <c r="M71" s="5"/>
      <c r="N71" s="5"/>
    </row>
    <row r="72" spans="2:14" ht="18" customHeight="1">
      <c r="B72" s="6"/>
      <c r="C72" s="5"/>
      <c r="D72" s="21"/>
      <c r="E72" s="14" t="s">
        <v>20</v>
      </c>
      <c r="F72" s="5" t="s">
        <v>83</v>
      </c>
      <c r="G72" s="5"/>
      <c r="H72" s="5"/>
      <c r="I72" s="5"/>
      <c r="J72" s="5"/>
      <c r="K72" s="10"/>
      <c r="L72" s="5"/>
      <c r="M72" s="5"/>
      <c r="N72" s="5"/>
    </row>
    <row r="73" spans="2:14" ht="18" customHeight="1">
      <c r="B73" s="6"/>
      <c r="C73" s="5"/>
      <c r="D73" s="21"/>
      <c r="E73" s="14" t="s">
        <v>22</v>
      </c>
      <c r="F73" s="5" t="s">
        <v>84</v>
      </c>
      <c r="G73" s="5"/>
      <c r="H73" s="5"/>
      <c r="I73" s="5"/>
      <c r="J73" s="5"/>
      <c r="K73" s="10"/>
      <c r="L73" s="5"/>
      <c r="M73" s="5"/>
      <c r="N73" s="5"/>
    </row>
    <row r="74" spans="2:14" ht="18" customHeight="1" thickBot="1">
      <c r="B74" s="6"/>
      <c r="C74" s="5"/>
      <c r="D74" s="21"/>
      <c r="E74" s="5"/>
      <c r="F74" s="5"/>
      <c r="G74" s="5"/>
      <c r="H74" s="5"/>
      <c r="I74" s="5"/>
      <c r="J74" s="5"/>
      <c r="K74" s="10"/>
      <c r="L74" s="5"/>
      <c r="M74" s="5"/>
      <c r="N74" s="5"/>
    </row>
    <row r="75" spans="2:14" ht="18" customHeight="1" thickBot="1">
      <c r="B75" s="6"/>
      <c r="C75" s="5"/>
      <c r="D75" s="21"/>
      <c r="E75" s="5"/>
      <c r="F75" s="14" t="s">
        <v>32</v>
      </c>
      <c r="G75" s="17" t="s">
        <v>104</v>
      </c>
      <c r="H75" s="5"/>
      <c r="I75" s="19">
        <f>+[1]算出表用テーブル!J83</f>
        <v>0</v>
      </c>
      <c r="J75" s="5"/>
      <c r="K75" s="10"/>
      <c r="L75" s="5"/>
      <c r="M75" s="5"/>
      <c r="N75" s="5"/>
    </row>
    <row r="76" spans="2:14" ht="18" customHeight="1">
      <c r="B76" s="6"/>
      <c r="C76" s="5"/>
      <c r="D76" s="21"/>
      <c r="E76" s="5"/>
      <c r="F76" s="5"/>
      <c r="G76" s="5"/>
      <c r="H76" s="5"/>
      <c r="I76" s="5"/>
      <c r="J76" s="5"/>
      <c r="K76" s="10"/>
      <c r="L76" s="5"/>
      <c r="M76" s="5"/>
      <c r="N76" s="5"/>
    </row>
    <row r="77" spans="2:14" ht="18" customHeight="1">
      <c r="B77" s="6"/>
      <c r="C77" s="5"/>
      <c r="D77" s="21" t="s">
        <v>85</v>
      </c>
      <c r="E77" s="14" t="s">
        <v>13</v>
      </c>
      <c r="F77" s="5"/>
      <c r="G77" s="5"/>
      <c r="H77" s="5"/>
      <c r="I77" s="5"/>
      <c r="J77" s="5"/>
      <c r="K77" s="10"/>
      <c r="L77" s="5"/>
      <c r="M77" s="5"/>
      <c r="N77" s="5"/>
    </row>
    <row r="78" spans="2:14" ht="18" customHeight="1">
      <c r="B78" s="6"/>
      <c r="C78" s="5"/>
      <c r="D78" s="5" t="s">
        <v>86</v>
      </c>
      <c r="E78" s="14" t="s">
        <v>14</v>
      </c>
      <c r="F78" s="5" t="s">
        <v>87</v>
      </c>
      <c r="G78" s="5"/>
      <c r="H78" s="5"/>
      <c r="I78" s="5"/>
      <c r="J78" s="5"/>
      <c r="K78" s="10"/>
      <c r="L78" s="5"/>
      <c r="M78" s="5"/>
      <c r="N78" s="5"/>
    </row>
    <row r="79" spans="2:14" ht="18" customHeight="1">
      <c r="B79" s="6"/>
      <c r="C79" s="5"/>
      <c r="D79" s="35" t="s">
        <v>88</v>
      </c>
      <c r="E79" s="14" t="s">
        <v>16</v>
      </c>
      <c r="F79" s="5" t="s">
        <v>89</v>
      </c>
      <c r="G79" s="5"/>
      <c r="H79" s="5"/>
      <c r="I79" s="5"/>
      <c r="J79" s="5"/>
      <c r="K79" s="10"/>
      <c r="L79" s="5"/>
      <c r="M79" s="5"/>
      <c r="N79" s="5"/>
    </row>
    <row r="80" spans="2:14" ht="18" customHeight="1">
      <c r="B80" s="6"/>
      <c r="C80" s="5"/>
      <c r="D80" s="36"/>
      <c r="E80" s="14" t="s">
        <v>18</v>
      </c>
      <c r="F80" s="5" t="s">
        <v>90</v>
      </c>
      <c r="G80" s="5"/>
      <c r="H80" s="5"/>
      <c r="I80" s="5"/>
      <c r="J80" s="5"/>
      <c r="K80" s="10"/>
      <c r="L80" s="5"/>
      <c r="M80" s="5"/>
      <c r="N80" s="5"/>
    </row>
    <row r="81" spans="2:14" ht="18" customHeight="1" thickBot="1">
      <c r="B81" s="6"/>
      <c r="C81" s="5"/>
      <c r="D81" s="36"/>
      <c r="E81" s="5"/>
      <c r="F81" s="5"/>
      <c r="G81" s="5"/>
      <c r="H81" s="5"/>
      <c r="I81" s="5"/>
      <c r="J81" s="5"/>
      <c r="K81" s="10"/>
      <c r="L81" s="5"/>
      <c r="M81" s="5"/>
      <c r="N81" s="5"/>
    </row>
    <row r="82" spans="2:14" ht="18" customHeight="1" thickBot="1">
      <c r="B82" s="6"/>
      <c r="C82" s="5"/>
      <c r="D82" s="36"/>
      <c r="E82" s="5"/>
      <c r="F82" s="14" t="s">
        <v>32</v>
      </c>
      <c r="G82" s="17" t="s">
        <v>103</v>
      </c>
      <c r="H82" s="5"/>
      <c r="I82" s="19">
        <f>+[1]算出表用テーブル!J90</f>
        <v>0</v>
      </c>
      <c r="J82" s="5"/>
      <c r="K82" s="10"/>
      <c r="L82" s="5"/>
      <c r="M82" s="5"/>
      <c r="N82" s="5"/>
    </row>
    <row r="83" spans="2:14" ht="18" customHeight="1" thickBot="1">
      <c r="B83" s="6"/>
      <c r="C83" s="5"/>
      <c r="D83" s="31"/>
      <c r="E83" s="5"/>
      <c r="F83" s="14"/>
      <c r="G83" s="5"/>
      <c r="H83" s="5"/>
      <c r="I83" s="5"/>
      <c r="J83" s="5"/>
      <c r="K83" s="10"/>
      <c r="L83" s="5"/>
      <c r="M83" s="5"/>
      <c r="N83" s="5"/>
    </row>
    <row r="84" spans="2:14" ht="18" customHeight="1" thickBot="1">
      <c r="B84" s="6"/>
      <c r="C84" s="5"/>
      <c r="D84" s="5" t="s">
        <v>91</v>
      </c>
      <c r="E84" s="5"/>
      <c r="F84" s="5"/>
      <c r="G84" s="5"/>
      <c r="H84" s="5"/>
      <c r="I84" s="19">
        <f>+I65+I75+I82</f>
        <v>0</v>
      </c>
      <c r="J84" s="5"/>
      <c r="K84" s="10"/>
      <c r="L84" s="5"/>
      <c r="M84" s="5"/>
      <c r="N84" s="5"/>
    </row>
    <row r="85" spans="2:14" ht="18" customHeight="1" thickBot="1">
      <c r="B85" s="6"/>
      <c r="C85" s="5"/>
      <c r="D85" s="5"/>
      <c r="E85" s="5"/>
      <c r="F85" s="5"/>
      <c r="G85" s="5"/>
      <c r="H85" s="5"/>
      <c r="I85" s="5"/>
      <c r="J85" s="5"/>
      <c r="K85" s="10"/>
      <c r="L85" s="5"/>
      <c r="M85" s="5"/>
      <c r="N85" s="5"/>
    </row>
    <row r="86" spans="2:14" ht="18" customHeight="1" thickBot="1">
      <c r="B86" s="6"/>
      <c r="C86" s="5"/>
      <c r="D86" s="5" t="s">
        <v>92</v>
      </c>
      <c r="E86" s="5"/>
      <c r="F86" s="5"/>
      <c r="G86" s="5"/>
      <c r="H86" s="5"/>
      <c r="I86" s="19">
        <f>+I62+I84</f>
        <v>0</v>
      </c>
      <c r="J86" s="5"/>
      <c r="K86" s="10"/>
      <c r="L86" s="5"/>
      <c r="M86" s="5"/>
      <c r="N86" s="5"/>
    </row>
    <row r="87" spans="2:14" ht="18" customHeight="1">
      <c r="B87" s="6"/>
      <c r="C87" s="5"/>
      <c r="D87" s="5"/>
      <c r="E87" s="5"/>
      <c r="F87" s="5"/>
      <c r="G87" s="5"/>
      <c r="H87" s="5"/>
      <c r="I87" s="15"/>
      <c r="J87" s="5"/>
      <c r="K87" s="10"/>
      <c r="L87" s="5"/>
      <c r="M87" s="5"/>
      <c r="N87" s="5"/>
    </row>
    <row r="88" spans="2:14" ht="18" customHeight="1">
      <c r="B88" s="6"/>
      <c r="C88" s="5" t="s">
        <v>93</v>
      </c>
      <c r="D88" s="5"/>
      <c r="E88" s="5"/>
      <c r="F88" s="5"/>
      <c r="G88" s="5"/>
      <c r="H88" s="5"/>
      <c r="I88" s="15"/>
      <c r="J88" s="5"/>
      <c r="K88" s="10"/>
      <c r="L88" s="5"/>
      <c r="M88" s="5"/>
      <c r="N88" s="5"/>
    </row>
    <row r="89" spans="2:14" ht="18" customHeight="1" thickBot="1">
      <c r="B89" s="6"/>
      <c r="C89" s="5"/>
      <c r="D89" s="5" t="s">
        <v>94</v>
      </c>
      <c r="E89" s="5"/>
      <c r="F89" s="5"/>
      <c r="G89" s="5"/>
      <c r="H89" s="5"/>
      <c r="I89" s="22">
        <f>+I9+I24+I86</f>
        <v>0</v>
      </c>
      <c r="J89" s="5"/>
      <c r="K89" s="10"/>
      <c r="L89" s="5"/>
      <c r="M89" s="5"/>
      <c r="N89" s="5"/>
    </row>
    <row r="90" spans="2:14" ht="18" customHeight="1" thickBot="1">
      <c r="B90" s="6"/>
      <c r="C90" s="5"/>
      <c r="D90" s="5"/>
      <c r="E90" s="5"/>
      <c r="F90" s="5"/>
      <c r="G90" s="5"/>
      <c r="H90" s="5"/>
      <c r="I90" s="22"/>
      <c r="J90" s="5"/>
      <c r="K90" s="10"/>
      <c r="L90" s="5"/>
      <c r="M90" s="5"/>
      <c r="N90" s="5"/>
    </row>
    <row r="91" spans="2:14" ht="14.25" thickBot="1">
      <c r="B91" s="6"/>
      <c r="C91" s="5"/>
      <c r="D91" s="5" t="s">
        <v>95</v>
      </c>
      <c r="E91" s="5"/>
      <c r="F91" s="5"/>
      <c r="G91" s="5"/>
      <c r="H91" s="5"/>
      <c r="I91" s="33"/>
      <c r="J91" s="5"/>
      <c r="K91" s="10"/>
      <c r="L91" s="5"/>
      <c r="M91" s="5"/>
      <c r="N91" s="5"/>
    </row>
    <row r="92" spans="2:14" ht="14.25" thickBot="1">
      <c r="B92" s="6"/>
      <c r="C92" s="5"/>
      <c r="D92" s="5" t="s">
        <v>96</v>
      </c>
      <c r="E92" s="5"/>
      <c r="F92" s="5"/>
      <c r="G92" s="5"/>
      <c r="H92" s="5"/>
      <c r="I92" s="33"/>
      <c r="J92" s="5"/>
      <c r="K92" s="10"/>
      <c r="L92" s="5"/>
      <c r="M92" s="5"/>
      <c r="N92" s="5"/>
    </row>
    <row r="93" spans="2:14" ht="14.25" thickBot="1">
      <c r="B93" s="6"/>
      <c r="C93" s="5"/>
      <c r="D93" s="5" t="s">
        <v>97</v>
      </c>
      <c r="E93" s="5" t="s">
        <v>98</v>
      </c>
      <c r="F93" s="5"/>
      <c r="G93" s="5"/>
      <c r="H93" s="5"/>
      <c r="I93" s="12">
        <f>IF(I89&gt;0,-150,0)</f>
        <v>0</v>
      </c>
      <c r="J93" s="5"/>
      <c r="K93" s="10"/>
      <c r="L93" s="5"/>
      <c r="M93" s="5"/>
      <c r="N93" s="5"/>
    </row>
    <row r="94" spans="2:14" ht="14.25" thickBot="1">
      <c r="B94" s="6"/>
      <c r="C94" s="5"/>
      <c r="D94" s="5" t="s">
        <v>99</v>
      </c>
      <c r="E94" s="5"/>
      <c r="F94" s="5"/>
      <c r="G94" s="5"/>
      <c r="H94" s="5"/>
      <c r="I94" s="12">
        <f>SUM(I91:I93)</f>
        <v>0</v>
      </c>
      <c r="J94" s="5"/>
      <c r="K94" s="10"/>
      <c r="L94" s="5"/>
      <c r="M94" s="5"/>
      <c r="N94" s="5"/>
    </row>
    <row r="95" spans="2:14">
      <c r="B95" s="6"/>
      <c r="C95" s="5"/>
      <c r="D95" s="5"/>
      <c r="E95" s="5"/>
      <c r="F95" s="5"/>
      <c r="G95" s="5"/>
      <c r="H95" s="5"/>
      <c r="I95" s="5"/>
      <c r="J95" s="5"/>
      <c r="K95" s="10"/>
      <c r="L95" s="5"/>
      <c r="M95" s="5"/>
      <c r="N95" s="5"/>
    </row>
    <row r="96" spans="2:14" ht="14.25" thickBot="1">
      <c r="B96" s="6"/>
      <c r="C96" s="5"/>
      <c r="D96" s="5" t="s">
        <v>100</v>
      </c>
      <c r="E96" s="5"/>
      <c r="F96" s="5"/>
      <c r="G96" s="5"/>
      <c r="H96" s="5"/>
      <c r="I96" s="22">
        <f>I89+I94</f>
        <v>0</v>
      </c>
      <c r="J96" s="5"/>
      <c r="K96" s="10"/>
      <c r="L96" s="5"/>
      <c r="M96" s="5"/>
      <c r="N96" s="5"/>
    </row>
    <row r="97" spans="2:13" ht="14.25" thickBot="1">
      <c r="B97" s="23"/>
      <c r="C97" s="24"/>
      <c r="D97" s="24"/>
      <c r="E97" s="24"/>
      <c r="F97" s="24"/>
      <c r="G97" s="24"/>
      <c r="H97" s="24"/>
      <c r="I97" s="24"/>
      <c r="J97" s="24"/>
      <c r="K97" s="27"/>
      <c r="L97" s="5"/>
      <c r="M97" s="5"/>
    </row>
    <row r="98" spans="2:13" ht="14.25" thickTop="1"/>
  </sheetData>
  <mergeCells count="7">
    <mergeCell ref="D79:D82"/>
    <mergeCell ref="E5:J5"/>
    <mergeCell ref="E6:J6"/>
    <mergeCell ref="F30:J30"/>
    <mergeCell ref="D31:D34"/>
    <mergeCell ref="D38:D41"/>
    <mergeCell ref="D54:D57"/>
  </mergeCells>
  <phoneticPr fontId="1"/>
  <pageMargins left="0.7" right="0.7" top="0.75" bottom="0.75" header="0.3" footer="0.3"/>
  <pageSetup paperSize="9" orientation="portrait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2015-11-02T04:23:49Z</dcterms:modified>
</cp:coreProperties>
</file>