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45"/>
  </bookViews>
  <sheets>
    <sheet name="3A Ky Lam Bridge (Addendum1)" sheetId="13" r:id="rId1"/>
    <sheet name="3A Ky Lam Bridge (Original)" sheetId="12" r:id="rId2"/>
  </sheets>
  <externalReferences>
    <externalReference r:id="rId3"/>
  </externalReferences>
  <definedNames>
    <definedName name="asdf" localSheetId="0">#REF!</definedName>
    <definedName name="asdf">#REF!</definedName>
    <definedName name="becoc" localSheetId="0">#REF!</definedName>
    <definedName name="becoc">#REF!</definedName>
    <definedName name="bemo" localSheetId="0">#REF!</definedName>
    <definedName name="bemo">#REF!</definedName>
    <definedName name="Caungang">'[1]Cau Vuot ngang'!$B$9:$AF$27</definedName>
    <definedName name="CHT" localSheetId="0">#REF!</definedName>
    <definedName name="CHT">#REF!</definedName>
    <definedName name="dfgds" localSheetId="0">#REF!</definedName>
    <definedName name="dfgds">#REF!</definedName>
    <definedName name="DGDAM" localSheetId="0">#REF!</definedName>
    <definedName name="DGDAM">#REF!</definedName>
    <definedName name="DT" localSheetId="0">#REF!</definedName>
    <definedName name="DT">#REF!</definedName>
    <definedName name="esd" localSheetId="0">#REF!</definedName>
    <definedName name="esd">#REF!</definedName>
    <definedName name="fghjd" localSheetId="0">#REF!</definedName>
    <definedName name="fghjd">#REF!</definedName>
    <definedName name="jkhg" localSheetId="0">#REF!</definedName>
    <definedName name="jkhg">#REF!</definedName>
    <definedName name="KL" localSheetId="0">#REF!</definedName>
    <definedName name="KL">#REF!</definedName>
    <definedName name="_xlnm.Print_Area" localSheetId="0">'3A Ky Lam Bridge (Addendum1)'!#REF!</definedName>
    <definedName name="_xlnm.Print_Area" localSheetId="1">'3A Ky Lam Bridge (Original)'!#REF!</definedName>
    <definedName name="Rong" localSheetId="0">#REF!</definedName>
    <definedName name="Rong">#REF!</definedName>
    <definedName name="sdfasd" localSheetId="0">#REF!</definedName>
    <definedName name="sdfasd">#REF!</definedName>
    <definedName name="sdfgsdf" localSheetId="0">#REF!</definedName>
    <definedName name="sdfgsdf">#REF!</definedName>
    <definedName name="SLmo" localSheetId="0">#REF!</definedName>
    <definedName name="SLmo">#REF!</definedName>
    <definedName name="TONGHOP" localSheetId="0">#REF!</definedName>
    <definedName name="TONGHOP">#REF!</definedName>
    <definedName name="trcan" localSheetId="0">#REF!</definedName>
    <definedName name="trcan">#REF!</definedName>
    <definedName name="Trunuoc" localSheetId="0">#REF!</definedName>
    <definedName name="Trunuoc">#REF!</definedName>
    <definedName name="wtrtwtt" localSheetId="0">#REF!</definedName>
    <definedName name="wtrtwtt">#REF!</definedName>
  </definedNames>
  <calcPr calcId="125725"/>
</workbook>
</file>

<file path=xl/calcChain.xml><?xml version="1.0" encoding="utf-8"?>
<calcChain xmlns="http://schemas.openxmlformats.org/spreadsheetml/2006/main">
  <c r="F143" i="12"/>
  <c r="F142"/>
  <c r="F144" s="1"/>
  <c r="H144" i="13"/>
  <c r="H143"/>
  <c r="I144"/>
  <c r="I143"/>
  <c r="I9"/>
  <c r="I7"/>
  <c r="I10"/>
  <c r="I13"/>
  <c r="F51" i="12"/>
  <c r="F48"/>
  <c r="H52" i="13"/>
  <c r="H49"/>
  <c r="I98"/>
  <c r="I94"/>
  <c r="I93"/>
  <c r="I6"/>
  <c r="I142" s="1"/>
  <c r="H50"/>
  <c r="H46"/>
  <c r="H45"/>
  <c r="H44"/>
  <c r="H43"/>
  <c r="I141" l="1"/>
  <c r="I145"/>
  <c r="D141"/>
  <c r="F43" i="12"/>
  <c r="F44"/>
  <c r="F45"/>
  <c r="F49"/>
  <c r="F42"/>
  <c r="D142" i="13" l="1"/>
  <c r="F140" i="12" l="1"/>
  <c r="D141"/>
  <c r="F141" s="1"/>
  <c r="H145" i="13"/>
</calcChain>
</file>

<file path=xl/sharedStrings.xml><?xml version="1.0" encoding="utf-8"?>
<sst xmlns="http://schemas.openxmlformats.org/spreadsheetml/2006/main" count="1079" uniqueCount="83">
  <si>
    <t>No.</t>
    <phoneticPr fontId="3"/>
  </si>
  <si>
    <t>Item</t>
    <phoneticPr fontId="3"/>
  </si>
  <si>
    <t>Unit</t>
    <phoneticPr fontId="3"/>
  </si>
  <si>
    <t>Unit Price</t>
    <phoneticPr fontId="3"/>
  </si>
  <si>
    <t>Quantity</t>
    <phoneticPr fontId="3"/>
  </si>
  <si>
    <t>Amount</t>
    <phoneticPr fontId="3"/>
  </si>
  <si>
    <t>Remark</t>
    <phoneticPr fontId="3"/>
  </si>
  <si>
    <t>A</t>
    <phoneticPr fontId="3"/>
  </si>
  <si>
    <t xml:space="preserve"> Expressway</t>
    <phoneticPr fontId="3"/>
  </si>
  <si>
    <t xml:space="preserve"> Normal Embankment</t>
    <phoneticPr fontId="3"/>
  </si>
  <si>
    <t xml:space="preserve"> Mechanical Boring</t>
    <phoneticPr fontId="3"/>
  </si>
  <si>
    <t>l.m</t>
    <phoneticPr fontId="3"/>
  </si>
  <si>
    <t>nos.</t>
    <phoneticPr fontId="3"/>
  </si>
  <si>
    <t>Soil class: I-III (100%)</t>
    <phoneticPr fontId="3"/>
  </si>
  <si>
    <t xml:space="preserve"> Sampling</t>
    <phoneticPr fontId="3"/>
  </si>
  <si>
    <t>m pitch</t>
    <phoneticPr fontId="3"/>
  </si>
  <si>
    <t xml:space="preserve"> Undisturbed sample test</t>
    <phoneticPr fontId="3"/>
  </si>
  <si>
    <t>of sampling</t>
    <phoneticPr fontId="3"/>
  </si>
  <si>
    <t xml:space="preserve"> Disturbed sample test</t>
    <phoneticPr fontId="3"/>
  </si>
  <si>
    <t xml:space="preserve"> Deep Excavation Section</t>
    <phoneticPr fontId="3"/>
  </si>
  <si>
    <t xml:space="preserve"> Mechanical boring</t>
    <phoneticPr fontId="3"/>
  </si>
  <si>
    <t>l.m.</t>
    <phoneticPr fontId="3"/>
  </si>
  <si>
    <t>Soil class: I-III (50%), IV-VI (50%)</t>
    <phoneticPr fontId="3"/>
  </si>
  <si>
    <t xml:space="preserve"> Softground Section</t>
    <phoneticPr fontId="3"/>
  </si>
  <si>
    <t xml:space="preserve"> Standard penetration test (SPT)</t>
    <phoneticPr fontId="3"/>
  </si>
  <si>
    <t>point</t>
    <phoneticPr fontId="3"/>
  </si>
  <si>
    <t xml:space="preserve"> Vane Shear test (VST)</t>
    <phoneticPr fontId="3"/>
  </si>
  <si>
    <t>nos./cross section</t>
    <phoneticPr fontId="3"/>
  </si>
  <si>
    <t xml:space="preserve"> Consolidation test (Cv)</t>
    <phoneticPr fontId="3"/>
  </si>
  <si>
    <t>2 to 3</t>
    <phoneticPr fontId="3"/>
  </si>
  <si>
    <t>nos./bore hole</t>
    <phoneticPr fontId="3"/>
  </si>
  <si>
    <t xml:space="preserve"> Triaxial compression test (UU)</t>
    <phoneticPr fontId="3"/>
  </si>
  <si>
    <t>1 to 2</t>
    <phoneticPr fontId="3"/>
  </si>
  <si>
    <t xml:space="preserve"> Triaxial compression test (CU)</t>
    <phoneticPr fontId="3"/>
  </si>
  <si>
    <t xml:space="preserve"> Viaduct and River Bridge</t>
    <phoneticPr fontId="3"/>
  </si>
  <si>
    <t xml:space="preserve"> Mechanical boring (on shore)</t>
    <phoneticPr fontId="3"/>
  </si>
  <si>
    <t xml:space="preserve"> Mechanical boring (off shore)</t>
    <phoneticPr fontId="3"/>
  </si>
  <si>
    <t>Soil class: I-III (70%), IV-VI (30%)</t>
    <phoneticPr fontId="3"/>
  </si>
  <si>
    <t>Softground section</t>
    <phoneticPr fontId="3"/>
  </si>
  <si>
    <t xml:space="preserve"> Unconfined compression test</t>
    <phoneticPr fontId="3"/>
  </si>
  <si>
    <t xml:space="preserve"> Overpass</t>
    <phoneticPr fontId="3"/>
  </si>
  <si>
    <t xml:space="preserve"> IC Rampway Bridge</t>
    <phoneticPr fontId="3"/>
  </si>
  <si>
    <t xml:space="preserve"> Flyover</t>
    <phoneticPr fontId="3"/>
  </si>
  <si>
    <t xml:space="preserve"> Tunnel</t>
    <phoneticPr fontId="3"/>
  </si>
  <si>
    <t xml:space="preserve"> Mechanical boring (vertical)</t>
    <phoneticPr fontId="3"/>
  </si>
  <si>
    <t xml:space="preserve"> Mechanical boring (horizontal)</t>
    <phoneticPr fontId="3"/>
  </si>
  <si>
    <t xml:space="preserve"> Seismic measurement</t>
    <phoneticPr fontId="3"/>
  </si>
  <si>
    <t xml:space="preserve"> Drainage Culvert</t>
    <phoneticPr fontId="3"/>
  </si>
  <si>
    <t>m pitch (box culvert)</t>
    <phoneticPr fontId="3"/>
  </si>
  <si>
    <t>nos./bore hole (box culvert)</t>
    <phoneticPr fontId="3"/>
  </si>
  <si>
    <t xml:space="preserve"> Underpass</t>
    <phoneticPr fontId="3"/>
  </si>
  <si>
    <t xml:space="preserve"> O&amp;M Building</t>
    <phoneticPr fontId="3"/>
  </si>
  <si>
    <t>B</t>
    <phoneticPr fontId="3"/>
  </si>
  <si>
    <t xml:space="preserve"> Linking Road</t>
    <phoneticPr fontId="3"/>
  </si>
  <si>
    <t>C</t>
    <phoneticPr fontId="3"/>
  </si>
  <si>
    <t>L.S.</t>
    <phoneticPr fontId="3"/>
  </si>
  <si>
    <t>of A+B (mechanical boring cost only)</t>
    <phoneticPr fontId="3"/>
  </si>
  <si>
    <t xml:space="preserve"> Reporting</t>
    <phoneticPr fontId="3"/>
  </si>
  <si>
    <t xml:space="preserve"> Consolidation test</t>
  </si>
  <si>
    <t xml:space="preserve"> High Embankment</t>
  </si>
  <si>
    <t>51a</t>
  </si>
  <si>
    <t>51b</t>
  </si>
  <si>
    <t>91a</t>
  </si>
  <si>
    <t>91b</t>
  </si>
  <si>
    <t xml:space="preserve"> Mobilization and Temporary Camp Yard</t>
  </si>
  <si>
    <t>Test for Rock</t>
  </si>
  <si>
    <t>Unconfined compression test</t>
  </si>
  <si>
    <t>-</t>
  </si>
  <si>
    <t>nos.</t>
  </si>
  <si>
    <t>Floating Equipment (for Off Shore Boring)</t>
  </si>
  <si>
    <t>river bridges</t>
  </si>
  <si>
    <t>Expected to:</t>
  </si>
  <si>
    <t>D</t>
  </si>
  <si>
    <t>Sub-total</t>
    <phoneticPr fontId="3"/>
  </si>
  <si>
    <t>VAT (10%)</t>
    <phoneticPr fontId="3"/>
  </si>
  <si>
    <t>TOTAL</t>
    <phoneticPr fontId="3"/>
  </si>
  <si>
    <t>ls</t>
  </si>
  <si>
    <t>Original</t>
    <phoneticPr fontId="3"/>
  </si>
  <si>
    <t>Add1</t>
    <phoneticPr fontId="3"/>
  </si>
  <si>
    <t>-</t>
    <phoneticPr fontId="3"/>
  </si>
  <si>
    <t>Breakdown 3: Engineering Geological Survey (Package 3A: Ky Lam Bridge)</t>
    <phoneticPr fontId="3"/>
  </si>
  <si>
    <t>-</t>
    <phoneticPr fontId="3"/>
  </si>
  <si>
    <t>of A (mechanical boring cost only)</t>
    <phoneticPr fontId="3"/>
  </si>
</sst>
</file>

<file path=xl/styles.xml><?xml version="1.0" encoding="utf-8"?>
<styleSheet xmlns="http://schemas.openxmlformats.org/spreadsheetml/2006/main">
  <numFmts count="6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&quot;$&quot;#,##0_);\(&quot;$&quot;#,##0\)"/>
    <numFmt numFmtId="177" formatCode="&quot;$&quot;#,##0_);[Red]\(&quot;$&quot;#,##0\)"/>
    <numFmt numFmtId="178" formatCode="_(&quot;$&quot;* #,##0_);_(&quot;$&quot;* \(#,##0\);_(&quot;$&quot;* &quot;-&quot;_);_(@_)"/>
    <numFmt numFmtId="179" formatCode="_(* #,##0_);_(* \(#,##0\);_(* &quot;-&quot;_);_(@_)"/>
    <numFmt numFmtId="180" formatCode="_(&quot;$&quot;* #,##0.00_);_(&quot;$&quot;* \(#,##0.00\);_(&quot;$&quot;* &quot;-&quot;??_);_(@_)"/>
    <numFmt numFmtId="181" formatCode="_(* #,##0.00_);_(* \(#,##0.00\);_(* &quot;-&quot;??_);_(@_)"/>
    <numFmt numFmtId="182" formatCode="_-* #,##0\ _₫_-;\-* #,##0\ _₫_-;_-* &quot;-&quot;\ _₫_-;_-@_-"/>
    <numFmt numFmtId="183" formatCode="_-* #,##0.00\ _₫_-;\-* #,##0.00\ _₫_-;_-* &quot;-&quot;??\ _₫_-;_-@_-"/>
    <numFmt numFmtId="184" formatCode="##.##%"/>
    <numFmt numFmtId="185" formatCode="00.000"/>
    <numFmt numFmtId="186" formatCode="&quot;?&quot;#,##0;&quot;?&quot;\-#,##0"/>
    <numFmt numFmtId="187" formatCode=".\ ###\ ;############################################################################################"/>
    <numFmt numFmtId="188" formatCode="_-* #,##0_-;\-* #,##0_-;_-* &quot;-&quot;_-;_-@_-"/>
    <numFmt numFmtId="189" formatCode="_-* #,##0.00_-;\-* #,##0.00_-;_-* &quot;-&quot;??_-;_-@_-"/>
    <numFmt numFmtId="190" formatCode="&quot;$&quot;#,##0;[Red]\-&quot;$&quot;#,##0"/>
    <numFmt numFmtId="191" formatCode="_-* #,##0\ _F_-;\-* #,##0\ _F_-;_-* &quot;-&quot;\ _F_-;_-@_-"/>
    <numFmt numFmtId="192" formatCode="#,##0.0_);\(#,##0.0\)"/>
    <numFmt numFmtId="193" formatCode="0.0%"/>
    <numFmt numFmtId="194" formatCode="&quot;$&quot;#,##0.00"/>
    <numFmt numFmtId="195" formatCode="###\ ###\ ###.000"/>
    <numFmt numFmtId="196" formatCode="&quot;USD&quot;\ #,##0;[Red]\-&quot;USD&quot;\ #,##0"/>
    <numFmt numFmtId="197" formatCode="dd\-mm\-yy"/>
    <numFmt numFmtId="198" formatCode="##,###.##"/>
    <numFmt numFmtId="199" formatCode="#0.##"/>
    <numFmt numFmtId="200" formatCode="_(* #,##0_);_(* \(#,##0\);_(* &quot;-&quot;??_);_(@_)"/>
    <numFmt numFmtId="201" formatCode="_ * #,##0_$_ ;_ * #,##0_$_ ;_ * &quot;-&quot;_$_ ;_ @_ "/>
    <numFmt numFmtId="202" formatCode="#,##0;\(#,##0\)"/>
    <numFmt numFmtId="203" formatCode="##,##0%"/>
    <numFmt numFmtId="204" formatCode="#,###%"/>
    <numFmt numFmtId="205" formatCode="##.##"/>
    <numFmt numFmtId="206" formatCode="###,###"/>
    <numFmt numFmtId="207" formatCode="###.###"/>
    <numFmt numFmtId="208" formatCode="##,###.####"/>
    <numFmt numFmtId="209" formatCode="\$#,##0\ ;\(\$#,##0\)"/>
    <numFmt numFmtId="210" formatCode="\t0.00%"/>
    <numFmt numFmtId="211" formatCode="##,##0.##"/>
    <numFmt numFmtId="212" formatCode="_ * #,##0.00&quot;$&quot;_ ;_ * #,##0.00&quot;$&quot;_ ;_ * &quot;-&quot;??&quot;$&quot;_ ;_ @_ "/>
    <numFmt numFmtId="213" formatCode="_ * #,##0.00_$_ ;_ * #,##0.00_$_ ;_ * &quot;-&quot;??_$_ ;_ @_ "/>
    <numFmt numFmtId="214" formatCode="\t#\ ??/??"/>
    <numFmt numFmtId="215" formatCode="_-&quot;£&quot;* #,##0_-;\-&quot;£&quot;* #,##0_-;_-&quot;£&quot;* &quot;-&quot;_-;_-@_-"/>
    <numFmt numFmtId="216" formatCode="#,##0\ &quot;$&quot;_);[Red]\(#,##0\ &quot;$&quot;\)"/>
    <numFmt numFmtId="217" formatCode="&quot;$&quot;###,0&quot;.&quot;00_);[Red]\(&quot;$&quot;###,0&quot;.&quot;00\)"/>
    <numFmt numFmtId="218" formatCode="&quot;$&quot;#,##0.00;[Red]\-&quot;$&quot;#,##0.00"/>
    <numFmt numFmtId="219" formatCode="&quot;VND&quot;#,##0_);[Red]\(&quot;VND&quot;#,##0\)"/>
    <numFmt numFmtId="220" formatCode="#,##0.000_);\(#,##0.000\)"/>
    <numFmt numFmtId="221" formatCode="#,##0.00\ \ \ \ "/>
    <numFmt numFmtId="222" formatCode="_-* #,##0.0\ _F_-;\-* #,##0.0\ _F_-;_-* &quot;-&quot;??\ _F_-;_-@_-"/>
    <numFmt numFmtId="223" formatCode="_-&quot;£&quot;* #,##0.00_-;\-&quot;£&quot;* #,##0.00_-;_-&quot;£&quot;* &quot;-&quot;??_-;_-@_-"/>
    <numFmt numFmtId="224" formatCode="#,##0.00\ &quot;F&quot;;[Red]\-#,##0.00\ &quot;F&quot;"/>
    <numFmt numFmtId="225" formatCode="#,##0.00\ \ "/>
    <numFmt numFmtId="226" formatCode="_-* ###,0&quot;.&quot;00\ _F_B_-;\-* ###,0&quot;.&quot;00\ _F_B_-;_-* &quot;-&quot;??\ _F_B_-;_-@_-"/>
    <numFmt numFmtId="227" formatCode="&quot;€&quot;#,##0_);\(&quot;€&quot;#,##0\)"/>
    <numFmt numFmtId="228" formatCode="#,##0\ &quot;F&quot;;[Red]\-#,##0\ &quot;F&quot;"/>
    <numFmt numFmtId="229" formatCode="\ \ \ \ \ \ \ \ \ @"/>
    <numFmt numFmtId="230" formatCode="0\ \ \ \ "/>
    <numFmt numFmtId="231" formatCode="#,##0.00\ \ \ "/>
    <numFmt numFmtId="232" formatCode="#,##0\ &quot;€&quot;;\-#,##0\ &quot;€&quot;"/>
    <numFmt numFmtId="233" formatCode="_-* #,##0\ &quot;DM&quot;_-;\-* #,##0\ &quot;DM&quot;_-;_-* &quot;-&quot;\ &quot;DM&quot;_-;_-@_-"/>
    <numFmt numFmtId="234" formatCode="_-* #,##0.00\ &quot;DM&quot;_-;\-* #,##0.00\ &quot;DM&quot;_-;_-* &quot;-&quot;??\ &quot;DM&quot;_-;_-@_-"/>
    <numFmt numFmtId="235" formatCode="_-&quot;$&quot;* #,##0_-;\-&quot;$&quot;* #,##0_-;_-&quot;$&quot;* &quot;-&quot;_-;_-@_-"/>
    <numFmt numFmtId="236" formatCode="_-&quot;$&quot;* #,##0.00_-;\-&quot;$&quot;* #,##0.00_-;_-&quot;$&quot;* &quot;-&quot;??_-;_-@_-"/>
    <numFmt numFmtId="237" formatCode="0.00_ "/>
  </numFmts>
  <fonts count="12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63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sz val="7"/>
      <name val="Times New Roman"/>
      <family val="1"/>
    </font>
    <font>
      <sz val="11"/>
      <color indexed="8"/>
      <name val="Calibri"/>
      <family val="2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sz val="11"/>
      <color theme="1"/>
      <name val="ＭＳ Ｐゴシック"/>
      <family val="2"/>
      <scheme val="minor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</font>
    <font>
      <sz val="10"/>
      <name val="VNI-Times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6"/>
      <name val="Times New Roman"/>
      <family val="1"/>
      <charset val="163"/>
    </font>
    <font>
      <b/>
      <sz val="10"/>
      <color rgb="FF0070C0"/>
      <name val="Times New Roman"/>
      <family val="1"/>
    </font>
    <font>
      <sz val="6"/>
      <name val="Times New Roman"/>
      <family val="1"/>
      <charset val="163"/>
    </font>
    <font>
      <b/>
      <u/>
      <sz val="6"/>
      <name val="Times New Roman"/>
      <family val="1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7">
    <xf numFmtId="0" fontId="0" fillId="0" borderId="0">
      <alignment vertical="center"/>
    </xf>
    <xf numFmtId="0" fontId="8" fillId="0" borderId="0"/>
    <xf numFmtId="0" fontId="9" fillId="0" borderId="0" applyNumberFormat="0" applyFill="0" applyBorder="0" applyAlignment="0" applyProtection="0"/>
    <xf numFmtId="3" fontId="10" fillId="0" borderId="3"/>
    <xf numFmtId="184" fontId="11" fillId="0" borderId="25">
      <alignment horizontal="center"/>
      <protection hidden="1"/>
    </xf>
    <xf numFmtId="185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1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Font="0" applyFill="0" applyBorder="0" applyAlignment="0" applyProtection="0"/>
    <xf numFmtId="0" fontId="16" fillId="0" borderId="12"/>
    <xf numFmtId="187" fontId="9" fillId="0" borderId="0" applyFont="0" applyFill="0" applyBorder="0" applyAlignment="0" applyProtection="0"/>
    <xf numFmtId="188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0" fillId="0" borderId="0"/>
    <xf numFmtId="0" fontId="14" fillId="0" borderId="0" applyNumberFormat="0" applyFill="0" applyBorder="0" applyAlignment="0" applyProtection="0"/>
    <xf numFmtId="191" fontId="9" fillId="0" borderId="0" applyFont="0" applyFill="0" applyBorder="0" applyAlignment="0" applyProtection="0"/>
    <xf numFmtId="42" fontId="21" fillId="0" borderId="0" applyFont="0" applyFill="0" applyBorder="0" applyAlignment="0" applyProtection="0"/>
    <xf numFmtId="0" fontId="22" fillId="0" borderId="0"/>
    <xf numFmtId="0" fontId="14" fillId="0" borderId="0"/>
    <xf numFmtId="3" fontId="10" fillId="0" borderId="3"/>
    <xf numFmtId="3" fontId="10" fillId="0" borderId="3"/>
    <xf numFmtId="42" fontId="21" fillId="0" borderId="0" applyFont="0" applyFill="0" applyBorder="0" applyAlignment="0" applyProtection="0"/>
    <xf numFmtId="0" fontId="23" fillId="3" borderId="0"/>
    <xf numFmtId="0" fontId="24" fillId="3" borderId="0"/>
    <xf numFmtId="0" fontId="23" fillId="3" borderId="0"/>
    <xf numFmtId="0" fontId="23" fillId="3" borderId="0"/>
    <xf numFmtId="0" fontId="9" fillId="3" borderId="0"/>
    <xf numFmtId="0" fontId="23" fillId="3" borderId="0"/>
    <xf numFmtId="0" fontId="23" fillId="3" borderId="0"/>
    <xf numFmtId="0" fontId="23" fillId="3" borderId="0"/>
    <xf numFmtId="0" fontId="24" fillId="3" borderId="0"/>
    <xf numFmtId="0" fontId="25" fillId="3" borderId="0"/>
    <xf numFmtId="0" fontId="23" fillId="3" borderId="0"/>
    <xf numFmtId="0" fontId="25" fillId="3" borderId="0"/>
    <xf numFmtId="0" fontId="23" fillId="3" borderId="0"/>
    <xf numFmtId="0" fontId="23" fillId="3" borderId="0"/>
    <xf numFmtId="0" fontId="9" fillId="3" borderId="0"/>
    <xf numFmtId="0" fontId="23" fillId="3" borderId="0"/>
    <xf numFmtId="0" fontId="23" fillId="3" borderId="0"/>
    <xf numFmtId="0" fontId="23" fillId="3" borderId="0"/>
    <xf numFmtId="0" fontId="25" fillId="3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26" fillId="3" borderId="0"/>
    <xf numFmtId="0" fontId="23" fillId="3" borderId="0"/>
    <xf numFmtId="0" fontId="26" fillId="3" borderId="0"/>
    <xf numFmtId="0" fontId="23" fillId="3" borderId="0"/>
    <xf numFmtId="0" fontId="23" fillId="3" borderId="0"/>
    <xf numFmtId="0" fontId="9" fillId="3" borderId="0"/>
    <xf numFmtId="0" fontId="23" fillId="3" borderId="0"/>
    <xf numFmtId="0" fontId="23" fillId="3" borderId="0"/>
    <xf numFmtId="0" fontId="23" fillId="3" borderId="0"/>
    <xf numFmtId="0" fontId="26" fillId="3" borderId="0"/>
    <xf numFmtId="0" fontId="27" fillId="0" borderId="0">
      <alignment wrapText="1"/>
    </xf>
    <xf numFmtId="0" fontId="23" fillId="0" borderId="0">
      <alignment wrapText="1"/>
    </xf>
    <xf numFmtId="0" fontId="27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9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7" fillId="0" borderId="0">
      <alignment wrapText="1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9" fillId="0" borderId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42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2" fontId="31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32" fillId="0" borderId="0">
      <alignment horizontal="center" wrapText="1"/>
      <protection locked="0"/>
    </xf>
    <xf numFmtId="4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3" fillId="5" borderId="0" applyNumberFormat="0" applyBorder="0" applyAlignment="0" applyProtection="0"/>
    <xf numFmtId="0" fontId="34" fillId="0" borderId="0" applyNumberFormat="0" applyFill="0" applyBorder="0" applyAlignment="0" applyProtection="0"/>
    <xf numFmtId="0" fontId="30" fillId="0" borderId="0"/>
    <xf numFmtId="0" fontId="35" fillId="0" borderId="0"/>
    <xf numFmtId="0" fontId="30" fillId="0" borderId="0"/>
    <xf numFmtId="0" fontId="35" fillId="0" borderId="0"/>
    <xf numFmtId="0" fontId="36" fillId="0" borderId="0"/>
    <xf numFmtId="0" fontId="14" fillId="0" borderId="0" applyFill="0" applyBorder="0" applyAlignment="0"/>
    <xf numFmtId="192" fontId="37" fillId="0" borderId="0" applyFill="0" applyBorder="0" applyAlignment="0"/>
    <xf numFmtId="193" fontId="14" fillId="0" borderId="0" applyFill="0" applyBorder="0" applyAlignment="0"/>
    <xf numFmtId="194" fontId="14" fillId="0" borderId="0" applyFill="0" applyBorder="0" applyAlignment="0"/>
    <xf numFmtId="195" fontId="9" fillId="0" borderId="0" applyFill="0" applyBorder="0" applyAlignment="0"/>
    <xf numFmtId="196" fontId="9" fillId="0" borderId="0" applyFill="0" applyBorder="0" applyAlignment="0"/>
    <xf numFmtId="197" fontId="9" fillId="0" borderId="0" applyFill="0" applyBorder="0" applyAlignment="0"/>
    <xf numFmtId="192" fontId="37" fillId="0" borderId="0" applyFill="0" applyBorder="0" applyAlignment="0"/>
    <xf numFmtId="0" fontId="38" fillId="22" borderId="26" applyNumberFormat="0" applyAlignment="0" applyProtection="0"/>
    <xf numFmtId="0" fontId="39" fillId="0" borderId="0"/>
    <xf numFmtId="198" fontId="40" fillId="0" borderId="12" applyBorder="0"/>
    <xf numFmtId="198" fontId="41" fillId="0" borderId="15">
      <protection locked="0"/>
    </xf>
    <xf numFmtId="199" fontId="42" fillId="0" borderId="15"/>
    <xf numFmtId="0" fontId="43" fillId="23" borderId="27" applyNumberFormat="0" applyAlignment="0" applyProtection="0"/>
    <xf numFmtId="200" fontId="44" fillId="0" borderId="0" applyFont="0" applyFill="0" applyBorder="0" applyAlignment="0" applyProtection="0"/>
    <xf numFmtId="201" fontId="44" fillId="0" borderId="0"/>
    <xf numFmtId="201" fontId="44" fillId="0" borderId="0"/>
    <xf numFmtId="201" fontId="44" fillId="0" borderId="0"/>
    <xf numFmtId="201" fontId="44" fillId="0" borderId="0"/>
    <xf numFmtId="201" fontId="44" fillId="0" borderId="0"/>
    <xf numFmtId="201" fontId="44" fillId="0" borderId="0"/>
    <xf numFmtId="201" fontId="44" fillId="0" borderId="0"/>
    <xf numFmtId="201" fontId="44" fillId="0" borderId="0"/>
    <xf numFmtId="196" fontId="9" fillId="0" borderId="0" applyFont="0" applyFill="0" applyBorder="0" applyAlignment="0" applyProtection="0"/>
    <xf numFmtId="202" fontId="45" fillId="0" borderId="0"/>
    <xf numFmtId="3" fontId="14" fillId="0" borderId="0" applyFont="0" applyFill="0" applyBorder="0" applyAlignment="0" applyProtection="0"/>
    <xf numFmtId="0" fontId="46" fillId="0" borderId="0" applyNumberFormat="0" applyAlignment="0">
      <alignment horizontal="left"/>
    </xf>
    <xf numFmtId="203" fontId="47" fillId="0" borderId="0">
      <protection locked="0"/>
    </xf>
    <xf numFmtId="204" fontId="47" fillId="0" borderId="0">
      <protection locked="0"/>
    </xf>
    <xf numFmtId="205" fontId="48" fillId="0" borderId="28">
      <protection locked="0"/>
    </xf>
    <xf numFmtId="206" fontId="47" fillId="0" borderId="0">
      <protection locked="0"/>
    </xf>
    <xf numFmtId="207" fontId="47" fillId="0" borderId="0">
      <protection locked="0"/>
    </xf>
    <xf numFmtId="206" fontId="47" fillId="0" borderId="0" applyNumberFormat="0">
      <protection locked="0"/>
    </xf>
    <xf numFmtId="206" fontId="47" fillId="0" borderId="0">
      <protection locked="0"/>
    </xf>
    <xf numFmtId="198" fontId="49" fillId="0" borderId="25"/>
    <xf numFmtId="208" fontId="49" fillId="0" borderId="25"/>
    <xf numFmtId="192" fontId="37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/>
    <xf numFmtId="198" fontId="11" fillId="0" borderId="25">
      <alignment horizontal="center"/>
      <protection hidden="1"/>
    </xf>
    <xf numFmtId="211" fontId="50" fillId="0" borderId="25">
      <alignment horizontal="center"/>
      <protection hidden="1"/>
    </xf>
    <xf numFmtId="2" fontId="11" fillId="0" borderId="25">
      <alignment horizontal="center"/>
      <protection hidden="1"/>
    </xf>
    <xf numFmtId="0" fontId="14" fillId="0" borderId="0" applyFont="0" applyFill="0" applyBorder="0" applyAlignment="0" applyProtection="0"/>
    <xf numFmtId="14" fontId="51" fillId="0" borderId="0" applyFill="0" applyBorder="0" applyAlignment="0"/>
    <xf numFmtId="212" fontId="44" fillId="0" borderId="0" applyFont="0" applyFill="0" applyBorder="0" applyAlignment="0" applyProtection="0"/>
    <xf numFmtId="213" fontId="44" fillId="0" borderId="0" applyFont="0" applyFill="0" applyBorder="0" applyAlignment="0" applyProtection="0"/>
    <xf numFmtId="214" fontId="14" fillId="0" borderId="0"/>
    <xf numFmtId="188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9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3" fontId="9" fillId="0" borderId="0" applyFont="0" applyBorder="0" applyAlignment="0"/>
    <xf numFmtId="0" fontId="14" fillId="0" borderId="0" applyFill="0" applyBorder="0" applyAlignment="0"/>
    <xf numFmtId="192" fontId="37" fillId="0" borderId="0" applyFill="0" applyBorder="0" applyAlignment="0"/>
    <xf numFmtId="196" fontId="9" fillId="0" borderId="0" applyFill="0" applyBorder="0" applyAlignment="0"/>
    <xf numFmtId="197" fontId="9" fillId="0" borderId="0" applyFill="0" applyBorder="0" applyAlignment="0"/>
    <xf numFmtId="192" fontId="37" fillId="0" borderId="0" applyFill="0" applyBorder="0" applyAlignment="0"/>
    <xf numFmtId="0" fontId="53" fillId="0" borderId="0" applyNumberFormat="0" applyAlignment="0">
      <alignment horizontal="left"/>
    </xf>
    <xf numFmtId="0" fontId="54" fillId="0" borderId="0"/>
    <xf numFmtId="0" fontId="55" fillId="0" borderId="0" applyNumberFormat="0" applyFill="0" applyBorder="0" applyAlignment="0" applyProtection="0"/>
    <xf numFmtId="3" fontId="9" fillId="0" borderId="0" applyFont="0" applyBorder="0" applyAlignment="0"/>
    <xf numFmtId="2" fontId="14" fillId="0" borderId="0" applyFont="0" applyFill="0" applyBorder="0" applyAlignment="0" applyProtection="0"/>
    <xf numFmtId="0" fontId="56" fillId="6" borderId="0" applyNumberFormat="0" applyBorder="0" applyAlignment="0" applyProtection="0"/>
    <xf numFmtId="38" fontId="57" fillId="3" borderId="0" applyNumberFormat="0" applyBorder="0" applyAlignment="0" applyProtection="0"/>
    <xf numFmtId="0" fontId="58" fillId="0" borderId="0" applyNumberFormat="0" applyFont="0" applyBorder="0" applyAlignment="0">
      <alignment horizontal="left" vertical="center"/>
    </xf>
    <xf numFmtId="0" fontId="59" fillId="24" borderId="0"/>
    <xf numFmtId="0" fontId="60" fillId="0" borderId="0">
      <alignment horizontal="left"/>
    </xf>
    <xf numFmtId="0" fontId="61" fillId="0" borderId="29" applyNumberFormat="0" applyAlignment="0" applyProtection="0">
      <alignment horizontal="left" vertical="center"/>
    </xf>
    <xf numFmtId="0" fontId="61" fillId="0" borderId="4">
      <alignment horizontal="left" vertical="center"/>
    </xf>
    <xf numFmtId="0" fontId="62" fillId="0" borderId="30" applyNumberFormat="0" applyFill="0" applyAlignment="0" applyProtection="0"/>
    <xf numFmtId="0" fontId="63" fillId="0" borderId="31" applyNumberFormat="0" applyFill="0" applyAlignment="0" applyProtection="0"/>
    <xf numFmtId="0" fontId="64" fillId="0" borderId="32" applyNumberFormat="0" applyFill="0" applyAlignment="0" applyProtection="0"/>
    <xf numFmtId="0" fontId="64" fillId="0" borderId="0" applyNumberFormat="0" applyFill="0" applyBorder="0" applyAlignment="0" applyProtection="0"/>
    <xf numFmtId="0" fontId="65" fillId="0" borderId="0" applyProtection="0"/>
    <xf numFmtId="0" fontId="61" fillId="0" borderId="0" applyProtection="0"/>
    <xf numFmtId="0" fontId="66" fillId="0" borderId="33">
      <alignment horizontal="center"/>
    </xf>
    <xf numFmtId="0" fontId="66" fillId="0" borderId="0">
      <alignment horizontal="center"/>
    </xf>
    <xf numFmtId="176" fontId="67" fillId="25" borderId="3" applyNumberFormat="0" applyAlignment="0">
      <alignment horizontal="left" vertical="top"/>
    </xf>
    <xf numFmtId="49" fontId="68" fillId="0" borderId="3">
      <alignment vertical="center"/>
    </xf>
    <xf numFmtId="0" fontId="69" fillId="9" borderId="26" applyNumberFormat="0" applyAlignment="0" applyProtection="0"/>
    <xf numFmtId="10" fontId="57" fillId="26" borderId="3" applyNumberFormat="0" applyBorder="0" applyAlignment="0" applyProtection="0"/>
    <xf numFmtId="0" fontId="9" fillId="0" borderId="0"/>
    <xf numFmtId="0" fontId="32" fillId="0" borderId="34">
      <alignment horizontal="centerContinuous"/>
    </xf>
    <xf numFmtId="0" fontId="70" fillId="0" borderId="35">
      <alignment horizontal="center" vertical="center" wrapText="1"/>
    </xf>
    <xf numFmtId="0" fontId="14" fillId="0" borderId="0" applyFill="0" applyBorder="0" applyAlignment="0"/>
    <xf numFmtId="192" fontId="37" fillId="0" borderId="0" applyFill="0" applyBorder="0" applyAlignment="0"/>
    <xf numFmtId="196" fontId="9" fillId="0" borderId="0" applyFill="0" applyBorder="0" applyAlignment="0"/>
    <xf numFmtId="197" fontId="9" fillId="0" borderId="0" applyFill="0" applyBorder="0" applyAlignment="0"/>
    <xf numFmtId="192" fontId="37" fillId="0" borderId="0" applyFill="0" applyBorder="0" applyAlignment="0"/>
    <xf numFmtId="0" fontId="71" fillId="0" borderId="36" applyNumberFormat="0" applyFill="0" applyAlignment="0" applyProtection="0"/>
    <xf numFmtId="198" fontId="57" fillId="0" borderId="12" applyFont="0"/>
    <xf numFmtId="3" fontId="14" fillId="0" borderId="37"/>
    <xf numFmtId="38" fontId="72" fillId="0" borderId="0" applyFont="0" applyFill="0" applyBorder="0" applyAlignment="0" applyProtection="0"/>
    <xf numFmtId="40" fontId="72" fillId="0" borderId="0" applyFont="0" applyFill="0" applyBorder="0" applyAlignment="0" applyProtection="0"/>
    <xf numFmtId="38" fontId="72" fillId="0" borderId="0" applyFont="0" applyFill="0" applyBorder="0" applyAlignment="0" applyProtection="0"/>
    <xf numFmtId="40" fontId="72" fillId="0" borderId="0" applyFont="0" applyFill="0" applyBorder="0" applyAlignment="0" applyProtection="0"/>
    <xf numFmtId="0" fontId="73" fillId="0" borderId="33"/>
    <xf numFmtId="215" fontId="14" fillId="0" borderId="7"/>
    <xf numFmtId="216" fontId="72" fillId="0" borderId="0" applyFont="0" applyFill="0" applyBorder="0" applyAlignment="0" applyProtection="0"/>
    <xf numFmtId="217" fontId="72" fillId="0" borderId="0" applyFont="0" applyFill="0" applyBorder="0" applyAlignment="0" applyProtection="0"/>
    <xf numFmtId="190" fontId="72" fillId="0" borderId="0" applyFont="0" applyFill="0" applyBorder="0" applyAlignment="0" applyProtection="0"/>
    <xf numFmtId="218" fontId="72" fillId="0" borderId="0" applyFont="0" applyFill="0" applyBorder="0" applyAlignment="0" applyProtection="0"/>
    <xf numFmtId="0" fontId="74" fillId="0" borderId="0" applyNumberFormat="0" applyFont="0" applyFill="0" applyAlignment="0"/>
    <xf numFmtId="0" fontId="49" fillId="0" borderId="0">
      <alignment horizontal="justify" vertical="top"/>
    </xf>
    <xf numFmtId="0" fontId="75" fillId="27" borderId="0" applyNumberFormat="0" applyBorder="0" applyAlignment="0" applyProtection="0"/>
    <xf numFmtId="0" fontId="76" fillId="0" borderId="3"/>
    <xf numFmtId="0" fontId="45" fillId="0" borderId="0"/>
    <xf numFmtId="37" fontId="77" fillId="0" borderId="0"/>
    <xf numFmtId="219" fontId="78" fillId="0" borderId="0"/>
    <xf numFmtId="0" fontId="79" fillId="0" borderId="0"/>
    <xf numFmtId="0" fontId="14" fillId="0" borderId="0"/>
    <xf numFmtId="0" fontId="80" fillId="0" borderId="0"/>
    <xf numFmtId="0" fontId="9" fillId="0" borderId="0"/>
    <xf numFmtId="0" fontId="52" fillId="0" borderId="0"/>
    <xf numFmtId="0" fontId="8" fillId="28" borderId="38" applyNumberFormat="0" applyFont="0" applyAlignment="0" applyProtection="0"/>
    <xf numFmtId="0" fontId="80" fillId="2" borderId="1" applyNumberFormat="0" applyFont="0" applyAlignment="0" applyProtection="0"/>
    <xf numFmtId="189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45" fillId="0" borderId="0"/>
    <xf numFmtId="0" fontId="82" fillId="22" borderId="39" applyNumberFormat="0" applyAlignment="0" applyProtection="0"/>
    <xf numFmtId="14" fontId="32" fillId="0" borderId="0">
      <alignment horizontal="center" wrapText="1"/>
      <protection locked="0"/>
    </xf>
    <xf numFmtId="195" fontId="9" fillId="0" borderId="0" applyFont="0" applyFill="0" applyBorder="0" applyAlignment="0" applyProtection="0"/>
    <xf numFmtId="22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9" fontId="72" fillId="0" borderId="40" applyNumberFormat="0" applyBorder="0"/>
    <xf numFmtId="0" fontId="14" fillId="0" borderId="0" applyFill="0" applyBorder="0" applyAlignment="0"/>
    <xf numFmtId="192" fontId="37" fillId="0" borderId="0" applyFill="0" applyBorder="0" applyAlignment="0"/>
    <xf numFmtId="196" fontId="9" fillId="0" borderId="0" applyFill="0" applyBorder="0" applyAlignment="0"/>
    <xf numFmtId="197" fontId="9" fillId="0" borderId="0" applyFill="0" applyBorder="0" applyAlignment="0"/>
    <xf numFmtId="192" fontId="37" fillId="0" borderId="0" applyFill="0" applyBorder="0" applyAlignment="0"/>
    <xf numFmtId="0" fontId="83" fillId="0" borderId="0"/>
    <xf numFmtId="0" fontId="72" fillId="0" borderId="0" applyNumberFormat="0" applyFont="0" applyFill="0" applyBorder="0" applyAlignment="0" applyProtection="0">
      <alignment horizontal="left"/>
    </xf>
    <xf numFmtId="0" fontId="84" fillId="0" borderId="33">
      <alignment horizontal="center"/>
    </xf>
    <xf numFmtId="0" fontId="85" fillId="29" borderId="0" applyNumberFormat="0" applyFont="0" applyBorder="0" applyAlignment="0">
      <alignment horizontal="center"/>
    </xf>
    <xf numFmtId="14" fontId="86" fillId="0" borderId="0" applyNumberFormat="0" applyFill="0" applyBorder="0" applyAlignment="0" applyProtection="0">
      <alignment horizontal="left"/>
    </xf>
    <xf numFmtId="0" fontId="9" fillId="0" borderId="0" applyNumberFormat="0" applyFill="0" applyBorder="0" applyAlignment="0" applyProtection="0"/>
    <xf numFmtId="4" fontId="87" fillId="30" borderId="41" applyNumberFormat="0" applyProtection="0">
      <alignment vertical="center"/>
    </xf>
    <xf numFmtId="4" fontId="88" fillId="30" borderId="41" applyNumberFormat="0" applyProtection="0">
      <alignment vertical="center"/>
    </xf>
    <xf numFmtId="4" fontId="89" fillId="30" borderId="41" applyNumberFormat="0" applyProtection="0">
      <alignment horizontal="left" vertical="center" indent="1"/>
    </xf>
    <xf numFmtId="4" fontId="89" fillId="31" borderId="0" applyNumberFormat="0" applyProtection="0">
      <alignment horizontal="left" vertical="center" indent="1"/>
    </xf>
    <xf numFmtId="4" fontId="89" fillId="32" borderId="41" applyNumberFormat="0" applyProtection="0">
      <alignment horizontal="right" vertical="center"/>
    </xf>
    <xf numFmtId="4" fontId="89" fillId="33" borderId="41" applyNumberFormat="0" applyProtection="0">
      <alignment horizontal="right" vertical="center"/>
    </xf>
    <xf numFmtId="4" fontId="89" fillId="34" borderId="41" applyNumberFormat="0" applyProtection="0">
      <alignment horizontal="right" vertical="center"/>
    </xf>
    <xf numFmtId="4" fontId="89" fillId="35" borderId="41" applyNumberFormat="0" applyProtection="0">
      <alignment horizontal="right" vertical="center"/>
    </xf>
    <xf numFmtId="4" fontId="89" fillId="36" borderId="41" applyNumberFormat="0" applyProtection="0">
      <alignment horizontal="right" vertical="center"/>
    </xf>
    <xf numFmtId="4" fontId="89" fillId="37" borderId="41" applyNumberFormat="0" applyProtection="0">
      <alignment horizontal="right" vertical="center"/>
    </xf>
    <xf numFmtId="4" fontId="89" fillId="38" borderId="41" applyNumberFormat="0" applyProtection="0">
      <alignment horizontal="right" vertical="center"/>
    </xf>
    <xf numFmtId="4" fontId="89" fillId="39" borderId="41" applyNumberFormat="0" applyProtection="0">
      <alignment horizontal="right" vertical="center"/>
    </xf>
    <xf numFmtId="4" fontId="89" fillId="40" borderId="41" applyNumberFormat="0" applyProtection="0">
      <alignment horizontal="right" vertical="center"/>
    </xf>
    <xf numFmtId="4" fontId="87" fillId="41" borderId="42" applyNumberFormat="0" applyProtection="0">
      <alignment horizontal="left" vertical="center" indent="1"/>
    </xf>
    <xf numFmtId="4" fontId="87" fillId="42" borderId="0" applyNumberFormat="0" applyProtection="0">
      <alignment horizontal="left" vertical="center" indent="1"/>
    </xf>
    <xf numFmtId="4" fontId="87" fillId="31" borderId="0" applyNumberFormat="0" applyProtection="0">
      <alignment horizontal="left" vertical="center" indent="1"/>
    </xf>
    <xf numFmtId="4" fontId="89" fillId="42" borderId="41" applyNumberFormat="0" applyProtection="0">
      <alignment horizontal="right" vertical="center"/>
    </xf>
    <xf numFmtId="4" fontId="51" fillId="42" borderId="0" applyNumberFormat="0" applyProtection="0">
      <alignment horizontal="left" vertical="center" indent="1"/>
    </xf>
    <xf numFmtId="4" fontId="51" fillId="31" borderId="0" applyNumberFormat="0" applyProtection="0">
      <alignment horizontal="left" vertical="center" indent="1"/>
    </xf>
    <xf numFmtId="4" fontId="89" fillId="43" borderId="41" applyNumberFormat="0" applyProtection="0">
      <alignment vertical="center"/>
    </xf>
    <xf numFmtId="4" fontId="90" fillId="43" borderId="41" applyNumberFormat="0" applyProtection="0">
      <alignment vertical="center"/>
    </xf>
    <xf numFmtId="4" fontId="87" fillId="42" borderId="43" applyNumberFormat="0" applyProtection="0">
      <alignment horizontal="left" vertical="center" indent="1"/>
    </xf>
    <xf numFmtId="4" fontId="89" fillId="43" borderId="41" applyNumberFormat="0" applyProtection="0">
      <alignment horizontal="right" vertical="center"/>
    </xf>
    <xf numFmtId="4" fontId="90" fillId="43" borderId="41" applyNumberFormat="0" applyProtection="0">
      <alignment horizontal="right" vertical="center"/>
    </xf>
    <xf numFmtId="4" fontId="87" fillId="42" borderId="41" applyNumberFormat="0" applyProtection="0">
      <alignment horizontal="left" vertical="center" indent="1"/>
    </xf>
    <xf numFmtId="4" fontId="91" fillId="25" borderId="43" applyNumberFormat="0" applyProtection="0">
      <alignment horizontal="left" vertical="center" indent="1"/>
    </xf>
    <xf numFmtId="4" fontId="92" fillId="43" borderId="41" applyNumberFormat="0" applyProtection="0">
      <alignment horizontal="right" vertical="center"/>
    </xf>
    <xf numFmtId="0" fontId="85" fillId="1" borderId="4" applyNumberFormat="0" applyFont="0" applyAlignment="0">
      <alignment horizontal="center"/>
    </xf>
    <xf numFmtId="3" fontId="93" fillId="0" borderId="0"/>
    <xf numFmtId="0" fontId="94" fillId="0" borderId="0" applyNumberFormat="0" applyFill="0" applyBorder="0" applyAlignment="0">
      <alignment horizontal="center"/>
    </xf>
    <xf numFmtId="0" fontId="14" fillId="0" borderId="0"/>
    <xf numFmtId="0" fontId="95" fillId="0" borderId="0" applyNumberFormat="0" applyFill="0" applyBorder="0" applyAlignment="0" applyProtection="0"/>
    <xf numFmtId="200" fontId="44" fillId="0" borderId="0" applyFont="0" applyFill="0" applyBorder="0" applyAlignment="0" applyProtection="0"/>
    <xf numFmtId="0" fontId="73" fillId="0" borderId="0"/>
    <xf numFmtId="40" fontId="96" fillId="0" borderId="0" applyBorder="0">
      <alignment horizontal="right"/>
    </xf>
    <xf numFmtId="221" fontId="97" fillId="3" borderId="44" applyFont="0" applyFill="0" applyBorder="0"/>
    <xf numFmtId="222" fontId="9" fillId="0" borderId="5">
      <alignment horizontal="right" vertical="center"/>
    </xf>
    <xf numFmtId="222" fontId="9" fillId="0" borderId="5">
      <alignment horizontal="right" vertical="center"/>
    </xf>
    <xf numFmtId="223" fontId="95" fillId="0" borderId="5">
      <alignment horizontal="right" vertical="center"/>
    </xf>
    <xf numFmtId="5" fontId="14" fillId="0" borderId="5">
      <alignment horizontal="right" vertical="center"/>
    </xf>
    <xf numFmtId="224" fontId="76" fillId="0" borderId="5">
      <alignment horizontal="right" vertical="center"/>
    </xf>
    <xf numFmtId="224" fontId="76" fillId="0" borderId="5">
      <alignment horizontal="right" vertical="center"/>
    </xf>
    <xf numFmtId="222" fontId="9" fillId="0" borderId="5">
      <alignment horizontal="right" vertical="center"/>
    </xf>
    <xf numFmtId="222" fontId="9" fillId="0" borderId="5">
      <alignment horizontal="right" vertical="center"/>
    </xf>
    <xf numFmtId="5" fontId="9" fillId="0" borderId="5">
      <alignment horizontal="right" vertical="center"/>
    </xf>
    <xf numFmtId="225" fontId="98" fillId="0" borderId="5">
      <alignment horizontal="right" vertical="center"/>
    </xf>
    <xf numFmtId="226" fontId="99" fillId="0" borderId="5">
      <alignment horizontal="right" vertical="center"/>
    </xf>
    <xf numFmtId="227" fontId="14" fillId="0" borderId="5">
      <alignment horizontal="right" vertical="center"/>
    </xf>
    <xf numFmtId="224" fontId="76" fillId="0" borderId="5">
      <alignment horizontal="right" vertical="center"/>
    </xf>
    <xf numFmtId="224" fontId="76" fillId="0" borderId="5">
      <alignment horizontal="right" vertical="center"/>
    </xf>
    <xf numFmtId="224" fontId="76" fillId="0" borderId="5">
      <alignment horizontal="right" vertical="center"/>
    </xf>
    <xf numFmtId="223" fontId="95" fillId="0" borderId="5">
      <alignment horizontal="right" vertical="center"/>
    </xf>
    <xf numFmtId="224" fontId="76" fillId="0" borderId="5">
      <alignment horizontal="right" vertical="center"/>
    </xf>
    <xf numFmtId="198" fontId="49" fillId="0" borderId="25">
      <protection hidden="1"/>
    </xf>
    <xf numFmtId="49" fontId="51" fillId="0" borderId="0" applyFill="0" applyBorder="0" applyAlignment="0"/>
    <xf numFmtId="0" fontId="14" fillId="0" borderId="0" applyFill="0" applyBorder="0" applyAlignment="0"/>
    <xf numFmtId="228" fontId="14" fillId="0" borderId="0" applyFill="0" applyBorder="0" applyAlignment="0"/>
    <xf numFmtId="229" fontId="98" fillId="0" borderId="0"/>
    <xf numFmtId="0" fontId="100" fillId="0" borderId="45"/>
    <xf numFmtId="0" fontId="7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46" applyNumberFormat="0" applyFill="0" applyAlignment="0" applyProtection="0"/>
    <xf numFmtId="0" fontId="61" fillId="0" borderId="37">
      <alignment horizontal="center"/>
    </xf>
    <xf numFmtId="230" fontId="54" fillId="0" borderId="0"/>
    <xf numFmtId="231" fontId="54" fillId="0" borderId="3"/>
    <xf numFmtId="0" fontId="103" fillId="0" borderId="47" applyFill="0" applyBorder="0" applyAlignment="0">
      <alignment horizontal="center"/>
    </xf>
    <xf numFmtId="176" fontId="104" fillId="44" borderId="48">
      <alignment vertical="top"/>
    </xf>
    <xf numFmtId="0" fontId="105" fillId="45" borderId="3">
      <alignment horizontal="left" vertical="center"/>
    </xf>
    <xf numFmtId="177" fontId="106" fillId="46" borderId="48"/>
    <xf numFmtId="232" fontId="67" fillId="0" borderId="48">
      <alignment horizontal="left" vertical="top"/>
    </xf>
    <xf numFmtId="0" fontId="107" fillId="47" borderId="0">
      <alignment horizontal="left" vertical="center"/>
    </xf>
    <xf numFmtId="232" fontId="95" fillId="0" borderId="49">
      <alignment horizontal="left" vertical="top"/>
    </xf>
    <xf numFmtId="0" fontId="108" fillId="0" borderId="49">
      <alignment horizontal="left" vertical="center"/>
    </xf>
    <xf numFmtId="0" fontId="45" fillId="0" borderId="0"/>
    <xf numFmtId="233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178" fontId="52" fillId="0" borderId="0" applyFont="0" applyFill="0" applyBorder="0" applyAlignment="0" applyProtection="0"/>
    <xf numFmtId="180" fontId="52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50" applyNumberFormat="0" applyFont="0" applyAlignment="0">
      <alignment horizontal="center"/>
    </xf>
    <xf numFmtId="0" fontId="111" fillId="0" borderId="0" applyNumberFormat="0" applyFill="0" applyBorder="0" applyAlignment="0" applyProtection="0"/>
    <xf numFmtId="0" fontId="74" fillId="0" borderId="0"/>
    <xf numFmtId="235" fontId="112" fillId="0" borderId="0" applyFont="0" applyFill="0" applyBorder="0" applyAlignment="0" applyProtection="0"/>
    <xf numFmtId="177" fontId="18" fillId="0" borderId="0" applyFont="0" applyFill="0" applyBorder="0" applyAlignment="0" applyProtection="0"/>
    <xf numFmtId="236" fontId="11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188" fontId="112" fillId="0" borderId="0" applyFont="0" applyFill="0" applyBorder="0" applyAlignment="0" applyProtection="0"/>
    <xf numFmtId="189" fontId="112" fillId="0" borderId="0" applyFont="0" applyFill="0" applyBorder="0" applyAlignment="0" applyProtection="0"/>
    <xf numFmtId="0" fontId="14" fillId="0" borderId="0"/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115" fillId="0" borderId="0"/>
    <xf numFmtId="0" fontId="116" fillId="0" borderId="12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8" fontId="79" fillId="0" borderId="0" applyFont="0" applyFill="0" applyBorder="0" applyAlignment="0" applyProtection="0"/>
    <xf numFmtId="6" fontId="79" fillId="0" borderId="0" applyFont="0" applyFill="0" applyBorder="0" applyAlignment="0" applyProtection="0"/>
    <xf numFmtId="0" fontId="117" fillId="0" borderId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9" fillId="0" borderId="0">
      <alignment vertical="center"/>
    </xf>
    <xf numFmtId="0" fontId="1" fillId="0" borderId="0"/>
    <xf numFmtId="0" fontId="2" fillId="0" borderId="0">
      <alignment vertical="center"/>
    </xf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33" fillId="5" borderId="0" applyNumberFormat="0" applyBorder="0" applyAlignment="0" applyProtection="0"/>
    <xf numFmtId="0" fontId="38" fillId="22" borderId="26" applyNumberFormat="0" applyAlignment="0" applyProtection="0"/>
    <xf numFmtId="0" fontId="43" fillId="23" borderId="27" applyNumberFormat="0" applyAlignment="0" applyProtection="0"/>
    <xf numFmtId="0" fontId="55" fillId="0" borderId="0" applyNumberFormat="0" applyFill="0" applyBorder="0" applyAlignment="0" applyProtection="0"/>
    <xf numFmtId="0" fontId="56" fillId="6" borderId="0" applyNumberFormat="0" applyBorder="0" applyAlignment="0" applyProtection="0"/>
    <xf numFmtId="0" fontId="62" fillId="0" borderId="30" applyNumberFormat="0" applyFill="0" applyAlignment="0" applyProtection="0"/>
    <xf numFmtId="0" fontId="63" fillId="0" borderId="31" applyNumberFormat="0" applyFill="0" applyAlignment="0" applyProtection="0"/>
    <xf numFmtId="0" fontId="64" fillId="0" borderId="32" applyNumberFormat="0" applyFill="0" applyAlignment="0" applyProtection="0"/>
    <xf numFmtId="0" fontId="64" fillId="0" borderId="0" applyNumberFormat="0" applyFill="0" applyBorder="0" applyAlignment="0" applyProtection="0"/>
    <xf numFmtId="0" fontId="69" fillId="9" borderId="26" applyNumberFormat="0" applyAlignment="0" applyProtection="0"/>
    <xf numFmtId="0" fontId="71" fillId="0" borderId="36" applyNumberFormat="0" applyFill="0" applyAlignment="0" applyProtection="0"/>
    <xf numFmtId="0" fontId="75" fillId="27" borderId="0" applyNumberFormat="0" applyBorder="0" applyAlignment="0" applyProtection="0"/>
    <xf numFmtId="0" fontId="8" fillId="28" borderId="38" applyNumberFormat="0" applyFont="0" applyAlignment="0" applyProtection="0"/>
    <xf numFmtId="0" fontId="82" fillId="22" borderId="39" applyNumberFormat="0" applyAlignment="0" applyProtection="0"/>
    <xf numFmtId="0" fontId="101" fillId="0" borderId="0" applyNumberFormat="0" applyFill="0" applyBorder="0" applyAlignment="0" applyProtection="0"/>
    <xf numFmtId="0" fontId="102" fillId="0" borderId="46" applyNumberFormat="0" applyFill="0" applyAlignment="0" applyProtection="0"/>
    <xf numFmtId="0" fontId="109" fillId="0" borderId="0" applyNumberForma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38" fontId="6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38" fontId="6" fillId="0" borderId="13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38" fontId="5" fillId="0" borderId="17" xfId="0" applyNumberFormat="1" applyFont="1" applyBorder="1" applyAlignment="1">
      <alignment horizontal="right" vertical="center"/>
    </xf>
    <xf numFmtId="0" fontId="5" fillId="0" borderId="18" xfId="0" applyFont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38" fontId="5" fillId="0" borderId="17" xfId="0" applyNumberFormat="1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38" fontId="5" fillId="0" borderId="21" xfId="0" applyNumberFormat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38" fontId="5" fillId="0" borderId="9" xfId="0" applyNumberFormat="1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38" fontId="6" fillId="0" borderId="5" xfId="0" applyNumberFormat="1" applyFont="1" applyBorder="1" applyAlignment="1">
      <alignment vertical="center"/>
    </xf>
    <xf numFmtId="38" fontId="6" fillId="0" borderId="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9" fontId="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38" fontId="5" fillId="0" borderId="21" xfId="0" applyNumberFormat="1" applyFont="1" applyBorder="1" applyAlignment="1">
      <alignment horizontal="center" vertical="center"/>
    </xf>
    <xf numFmtId="38" fontId="6" fillId="0" borderId="17" xfId="0" applyNumberFormat="1" applyFont="1" applyBorder="1" applyAlignment="1">
      <alignment horizontal="right" vertical="center"/>
    </xf>
    <xf numFmtId="0" fontId="5" fillId="48" borderId="15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120" fillId="0" borderId="15" xfId="0" applyNumberFormat="1" applyFont="1" applyBorder="1" applyAlignment="1">
      <alignment horizontal="center" vertical="center"/>
    </xf>
    <xf numFmtId="0" fontId="120" fillId="0" borderId="11" xfId="0" applyNumberFormat="1" applyFont="1" applyBorder="1" applyAlignment="1">
      <alignment horizontal="center" vertical="center"/>
    </xf>
    <xf numFmtId="0" fontId="120" fillId="0" borderId="15" xfId="0" applyNumberFormat="1" applyFont="1" applyFill="1" applyBorder="1" applyAlignment="1">
      <alignment horizontal="center" vertical="center"/>
    </xf>
    <xf numFmtId="0" fontId="120" fillId="0" borderId="19" xfId="0" applyNumberFormat="1" applyFont="1" applyBorder="1" applyAlignment="1">
      <alignment horizontal="center" vertical="center"/>
    </xf>
    <xf numFmtId="0" fontId="120" fillId="0" borderId="7" xfId="0" applyNumberFormat="1" applyFont="1" applyBorder="1" applyAlignment="1">
      <alignment horizontal="center" vertical="center"/>
    </xf>
    <xf numFmtId="38" fontId="120" fillId="0" borderId="17" xfId="0" applyNumberFormat="1" applyFont="1" applyBorder="1" applyAlignment="1">
      <alignment horizontal="right" vertical="center"/>
    </xf>
    <xf numFmtId="0" fontId="122" fillId="0" borderId="15" xfId="0" applyFont="1" applyBorder="1" applyAlignment="1">
      <alignment horizontal="center" vertical="center"/>
    </xf>
    <xf numFmtId="0" fontId="122" fillId="0" borderId="16" xfId="0" applyFont="1" applyBorder="1" applyAlignment="1">
      <alignment vertical="center"/>
    </xf>
    <xf numFmtId="0" fontId="122" fillId="0" borderId="18" xfId="0" applyFont="1" applyBorder="1" applyAlignment="1">
      <alignment vertical="center"/>
    </xf>
    <xf numFmtId="0" fontId="123" fillId="0" borderId="10" xfId="0" applyFont="1" applyBorder="1" applyAlignment="1">
      <alignment vertical="center"/>
    </xf>
    <xf numFmtId="38" fontId="6" fillId="0" borderId="51" xfId="0" applyNumberFormat="1" applyFont="1" applyBorder="1" applyAlignment="1">
      <alignment vertical="center"/>
    </xf>
    <xf numFmtId="38" fontId="6" fillId="0" borderId="52" xfId="0" applyNumberFormat="1" applyFont="1" applyBorder="1" applyAlignment="1">
      <alignment vertical="center"/>
    </xf>
    <xf numFmtId="38" fontId="5" fillId="0" borderId="53" xfId="0" applyNumberFormat="1" applyFont="1" applyBorder="1" applyAlignment="1">
      <alignment vertical="center"/>
    </xf>
    <xf numFmtId="9" fontId="5" fillId="0" borderId="52" xfId="0" applyNumberFormat="1" applyFont="1" applyBorder="1" applyAlignment="1">
      <alignment horizontal="center" vertical="center"/>
    </xf>
    <xf numFmtId="38" fontId="5" fillId="0" borderId="53" xfId="0" applyNumberFormat="1" applyFont="1" applyBorder="1" applyAlignment="1">
      <alignment horizontal="left" vertical="center"/>
    </xf>
    <xf numFmtId="38" fontId="5" fillId="0" borderId="54" xfId="0" applyNumberFormat="1" applyFont="1" applyBorder="1" applyAlignment="1">
      <alignment vertical="center"/>
    </xf>
    <xf numFmtId="38" fontId="5" fillId="0" borderId="51" xfId="0" applyNumberFormat="1" applyFont="1" applyBorder="1" applyAlignment="1">
      <alignment vertical="center"/>
    </xf>
    <xf numFmtId="38" fontId="5" fillId="0" borderId="54" xfId="0" applyNumberFormat="1" applyFont="1" applyBorder="1" applyAlignment="1">
      <alignment horizontal="center" vertical="center"/>
    </xf>
    <xf numFmtId="38" fontId="120" fillId="0" borderId="17" xfId="0" applyNumberFormat="1" applyFont="1" applyBorder="1" applyAlignment="1">
      <alignment vertical="center"/>
    </xf>
    <xf numFmtId="9" fontId="5" fillId="0" borderId="1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8" fontId="5" fillId="0" borderId="17" xfId="0" applyNumberFormat="1" applyFont="1" applyBorder="1" applyAlignment="1">
      <alignment horizontal="center" vertical="center"/>
    </xf>
    <xf numFmtId="9" fontId="5" fillId="0" borderId="17" xfId="0" applyNumberFormat="1" applyFont="1" applyFill="1" applyBorder="1" applyAlignment="1">
      <alignment horizontal="center" vertical="center"/>
    </xf>
    <xf numFmtId="9" fontId="5" fillId="0" borderId="53" xfId="0" applyNumberFormat="1" applyFont="1" applyBorder="1" applyAlignment="1">
      <alignment horizontal="center" vertical="center"/>
    </xf>
    <xf numFmtId="38" fontId="5" fillId="0" borderId="53" xfId="0" applyNumberFormat="1" applyFont="1" applyBorder="1" applyAlignment="1">
      <alignment horizontal="center" vertical="center"/>
    </xf>
    <xf numFmtId="9" fontId="5" fillId="0" borderId="53" xfId="0" applyNumberFormat="1" applyFont="1" applyFill="1" applyBorder="1" applyAlignment="1">
      <alignment horizontal="center" vertical="center"/>
    </xf>
    <xf numFmtId="0" fontId="5" fillId="0" borderId="15" xfId="1" applyNumberFormat="1" applyFont="1" applyFill="1" applyBorder="1" applyAlignment="1">
      <alignment horizontal="center" vertical="center"/>
    </xf>
    <xf numFmtId="0" fontId="5" fillId="0" borderId="19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48" borderId="15" xfId="1" applyNumberFormat="1" applyFont="1" applyFill="1" applyBorder="1" applyAlignment="1">
      <alignment horizontal="center" vertical="center"/>
    </xf>
    <xf numFmtId="0" fontId="120" fillId="0" borderId="15" xfId="1" applyNumberFormat="1" applyFont="1" applyFill="1" applyBorder="1" applyAlignment="1">
      <alignment horizontal="center" vertical="center"/>
    </xf>
    <xf numFmtId="0" fontId="120" fillId="0" borderId="19" xfId="1" applyNumberFormat="1" applyFont="1" applyFill="1" applyBorder="1" applyAlignment="1">
      <alignment horizontal="center" vertical="center"/>
    </xf>
    <xf numFmtId="9" fontId="5" fillId="0" borderId="17" xfId="0" applyNumberFormat="1" applyFont="1" applyBorder="1" applyAlignment="1">
      <alignment horizontal="center" vertical="center"/>
    </xf>
    <xf numFmtId="9" fontId="5" fillId="0" borderId="53" xfId="0" applyNumberFormat="1" applyFont="1" applyBorder="1" applyAlignment="1">
      <alignment horizontal="center" vertical="center"/>
    </xf>
    <xf numFmtId="38" fontId="5" fillId="0" borderId="17" xfId="0" applyNumberFormat="1" applyFont="1" applyBorder="1" applyAlignment="1">
      <alignment horizontal="center" vertical="center"/>
    </xf>
    <xf numFmtId="38" fontId="5" fillId="0" borderId="5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9" fontId="5" fillId="0" borderId="17" xfId="0" applyNumberFormat="1" applyFont="1" applyFill="1" applyBorder="1" applyAlignment="1">
      <alignment horizontal="center" vertical="center"/>
    </xf>
    <xf numFmtId="9" fontId="5" fillId="0" borderId="53" xfId="0" applyNumberFormat="1" applyFont="1" applyFill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5" fillId="48" borderId="17" xfId="1" applyNumberFormat="1" applyFont="1" applyFill="1" applyBorder="1" applyAlignment="1">
      <alignment horizontal="center" vertical="center"/>
    </xf>
    <xf numFmtId="0" fontId="5" fillId="48" borderId="17" xfId="0" applyNumberFormat="1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7" xfId="1" applyNumberFormat="1" applyFont="1" applyFill="1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5" fillId="0" borderId="21" xfId="1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120" fillId="0" borderId="11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20" fillId="0" borderId="19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120" fillId="0" borderId="7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0" fontId="5" fillId="0" borderId="15" xfId="436" applyNumberFormat="1" applyFont="1" applyFill="1" applyBorder="1" applyAlignment="1">
      <alignment horizontal="center" vertical="center"/>
    </xf>
    <xf numFmtId="0" fontId="5" fillId="49" borderId="17" xfId="1" applyNumberFormat="1" applyFont="1" applyFill="1" applyBorder="1" applyAlignment="1">
      <alignment horizontal="center" vertical="center"/>
    </xf>
    <xf numFmtId="0" fontId="120" fillId="49" borderId="15" xfId="0" applyNumberFormat="1" applyFont="1" applyFill="1" applyBorder="1" applyAlignment="1">
      <alignment horizontal="center" vertical="center"/>
    </xf>
    <xf numFmtId="0" fontId="122" fillId="0" borderId="15" xfId="0" applyFont="1" applyFill="1" applyBorder="1" applyAlignment="1">
      <alignment horizontal="center" vertical="center"/>
    </xf>
    <xf numFmtId="0" fontId="122" fillId="0" borderId="16" xfId="0" applyFont="1" applyFill="1" applyBorder="1" applyAlignment="1">
      <alignment vertical="center"/>
    </xf>
    <xf numFmtId="40" fontId="6" fillId="0" borderId="15" xfId="436" applyNumberFormat="1" applyFont="1" applyFill="1" applyBorder="1" applyAlignment="1">
      <alignment horizontal="center" vertical="center"/>
    </xf>
    <xf numFmtId="40" fontId="5" fillId="0" borderId="19" xfId="436" applyNumberFormat="1" applyFont="1" applyFill="1" applyBorder="1" applyAlignment="1">
      <alignment horizontal="center" vertical="center"/>
    </xf>
    <xf numFmtId="40" fontId="6" fillId="0" borderId="7" xfId="436" applyNumberFormat="1" applyFont="1" applyFill="1" applyBorder="1" applyAlignment="1">
      <alignment horizontal="center" vertical="center"/>
    </xf>
    <xf numFmtId="40" fontId="5" fillId="0" borderId="3" xfId="436" applyNumberFormat="1" applyFont="1" applyFill="1" applyBorder="1" applyAlignment="1">
      <alignment horizontal="center" vertical="center"/>
    </xf>
    <xf numFmtId="40" fontId="5" fillId="0" borderId="17" xfId="436" applyNumberFormat="1" applyFont="1" applyFill="1" applyBorder="1" applyAlignment="1">
      <alignment horizontal="center" vertical="center"/>
    </xf>
    <xf numFmtId="0" fontId="120" fillId="50" borderId="15" xfId="0" applyNumberFormat="1" applyFont="1" applyFill="1" applyBorder="1" applyAlignment="1">
      <alignment horizontal="center" vertical="center"/>
    </xf>
    <xf numFmtId="0" fontId="5" fillId="50" borderId="15" xfId="1" applyNumberFormat="1" applyFont="1" applyFill="1" applyBorder="1" applyAlignment="1">
      <alignment horizontal="center" vertical="center"/>
    </xf>
    <xf numFmtId="0" fontId="5" fillId="50" borderId="17" xfId="1" applyNumberFormat="1" applyFont="1" applyFill="1" applyBorder="1" applyAlignment="1">
      <alignment horizontal="center" vertical="center"/>
    </xf>
    <xf numFmtId="0" fontId="5" fillId="50" borderId="15" xfId="0" applyNumberFormat="1" applyFont="1" applyFill="1" applyBorder="1" applyAlignment="1">
      <alignment horizontal="center" vertical="center"/>
    </xf>
    <xf numFmtId="237" fontId="5" fillId="0" borderId="3" xfId="1" applyNumberFormat="1" applyFont="1" applyFill="1" applyBorder="1" applyAlignment="1">
      <alignment horizontal="center" vertical="center"/>
    </xf>
    <xf numFmtId="9" fontId="5" fillId="0" borderId="17" xfId="0" applyNumberFormat="1" applyFont="1" applyBorder="1" applyAlignment="1">
      <alignment horizontal="center" vertical="center"/>
    </xf>
    <xf numFmtId="9" fontId="5" fillId="0" borderId="53" xfId="0" applyNumberFormat="1" applyFont="1" applyBorder="1" applyAlignment="1">
      <alignment horizontal="center" vertical="center"/>
    </xf>
    <xf numFmtId="0" fontId="121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7" xfId="0" applyNumberFormat="1" applyFont="1" applyBorder="1" applyAlignment="1">
      <alignment horizontal="center" vertical="center"/>
    </xf>
    <xf numFmtId="38" fontId="5" fillId="0" borderId="53" xfId="0" applyNumberFormat="1" applyFont="1" applyBorder="1" applyAlignment="1">
      <alignment horizontal="center" vertical="center"/>
    </xf>
    <xf numFmtId="9" fontId="5" fillId="0" borderId="17" xfId="0" applyNumberFormat="1" applyFont="1" applyFill="1" applyBorder="1" applyAlignment="1">
      <alignment horizontal="center" vertical="center"/>
    </xf>
    <xf numFmtId="9" fontId="5" fillId="0" borderId="53" xfId="0" applyNumberFormat="1" applyFont="1" applyFill="1" applyBorder="1" applyAlignment="1">
      <alignment horizontal="center" vertical="center"/>
    </xf>
    <xf numFmtId="38" fontId="5" fillId="0" borderId="17" xfId="0" applyNumberFormat="1" applyFont="1" applyFill="1" applyBorder="1" applyAlignment="1">
      <alignment horizontal="center" vertical="center"/>
    </xf>
    <xf numFmtId="38" fontId="5" fillId="0" borderId="53" xfId="0" applyNumberFormat="1" applyFont="1" applyFill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9" fontId="5" fillId="0" borderId="55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0" fontId="5" fillId="50" borderId="17" xfId="436" applyNumberFormat="1" applyFont="1" applyFill="1" applyBorder="1" applyAlignment="1">
      <alignment horizontal="center" vertical="center"/>
    </xf>
    <xf numFmtId="237" fontId="5" fillId="50" borderId="17" xfId="1" applyNumberFormat="1" applyFont="1" applyFill="1" applyBorder="1" applyAlignment="1">
      <alignment horizontal="center" vertical="center"/>
    </xf>
    <xf numFmtId="40" fontId="6" fillId="0" borderId="3" xfId="0" applyNumberFormat="1" applyFont="1" applyFill="1" applyBorder="1" applyAlignment="1">
      <alignment vertical="center"/>
    </xf>
    <xf numFmtId="237" fontId="5" fillId="0" borderId="3" xfId="0" applyNumberFormat="1" applyFont="1" applyFill="1" applyBorder="1" applyAlignment="1">
      <alignment horizontal="center" vertical="center"/>
    </xf>
    <xf numFmtId="40" fontId="6" fillId="0" borderId="3" xfId="436" applyNumberFormat="1" applyFont="1" applyFill="1" applyBorder="1" applyAlignment="1">
      <alignment vertical="center"/>
    </xf>
  </cellXfs>
  <cellStyles count="437">
    <cellStyle name="          _x000d__x000a_shell=progman.exe_x000d__x000a_m" xfId="2"/>
    <cellStyle name="#,##0" xfId="3"/>
    <cellStyle name="%" xfId="4"/>
    <cellStyle name="??" xfId="5"/>
    <cellStyle name="?? [0.00]_ Att. 1- Cover" xfId="6"/>
    <cellStyle name="?? [0]" xfId="7"/>
    <cellStyle name="?_x001d_??%U©÷u&amp;H©÷9_x0008_? s_x000a__x0007__x0001__x0001_" xfId="8"/>
    <cellStyle name="???? [0.00]_      " xfId="9"/>
    <cellStyle name="??????" xfId="10"/>
    <cellStyle name="????_      " xfId="11"/>
    <cellStyle name="???[0]_?? DI" xfId="12"/>
    <cellStyle name="???_?? DI" xfId="13"/>
    <cellStyle name="??[0]_BRE" xfId="14"/>
    <cellStyle name="??_      " xfId="15"/>
    <cellStyle name="??A? [0]_ÿÿÿÿÿÿ_1_¢¬???¢â? " xfId="16"/>
    <cellStyle name="??A?_ÿÿÿÿÿÿ_1_¢¬???¢â? " xfId="17"/>
    <cellStyle name="?¡±¢¥?_?¨ù??¢´¢¥_¢¬???¢â? " xfId="18"/>
    <cellStyle name="?ðÇ%U?&amp;H?_x0008_?s_x000a__x0007__x0001__x0001_" xfId="19"/>
    <cellStyle name="_Bang Chi tieu (2)" xfId="20"/>
    <cellStyle name="~1" xfId="21"/>
    <cellStyle name="•W_’·Šú‰p•¶" xfId="22"/>
    <cellStyle name="•W€_STDFOR" xfId="23"/>
    <cellStyle name="0.0" xfId="24"/>
    <cellStyle name="0.00" xfId="25"/>
    <cellStyle name="1" xfId="26"/>
    <cellStyle name="1_7 noi 48 goi C5 9 vi na" xfId="27"/>
    <cellStyle name="1_Book1" xfId="28"/>
    <cellStyle name="1_Book1_1" xfId="29"/>
    <cellStyle name="1_Cau thuy dien Ban La (Cu Anh)" xfId="30"/>
    <cellStyle name="1_Dtdchinh2397" xfId="31"/>
    <cellStyle name="1_Du toan 558 (Km17+508.12 - Km 22)" xfId="32"/>
    <cellStyle name="1_Gia_VLQL48_duyet " xfId="33"/>
    <cellStyle name="1_KlQdinhduyet" xfId="34"/>
    <cellStyle name="1_ÿÿÿÿÿ" xfId="35"/>
    <cellStyle name="2" xfId="36"/>
    <cellStyle name="2_7 noi 48 goi C5 9 vi na" xfId="37"/>
    <cellStyle name="2_Book1" xfId="38"/>
    <cellStyle name="2_Book1_1" xfId="39"/>
    <cellStyle name="2_Cau thuy dien Ban La (Cu Anh)" xfId="40"/>
    <cellStyle name="2_Dtdchinh2397" xfId="41"/>
    <cellStyle name="2_Du toan 558 (Km17+508.12 - Km 22)" xfId="42"/>
    <cellStyle name="2_Gia_VLQL48_duyet " xfId="43"/>
    <cellStyle name="2_KlQdinhduyet" xfId="44"/>
    <cellStyle name="2_ÿÿÿÿÿ" xfId="45"/>
    <cellStyle name="20% - Accent1" xfId="46"/>
    <cellStyle name="20% - Accent1 2" xfId="395"/>
    <cellStyle name="20% - Accent2" xfId="47"/>
    <cellStyle name="20% - Accent2 2" xfId="396"/>
    <cellStyle name="20% - Accent3" xfId="48"/>
    <cellStyle name="20% - Accent3 2" xfId="397"/>
    <cellStyle name="20% - Accent4" xfId="49"/>
    <cellStyle name="20% - Accent4 2" xfId="398"/>
    <cellStyle name="20% - Accent5" xfId="50"/>
    <cellStyle name="20% - Accent5 2" xfId="399"/>
    <cellStyle name="20% - Accent6" xfId="51"/>
    <cellStyle name="20% - Accent6 2" xfId="400"/>
    <cellStyle name="3" xfId="52"/>
    <cellStyle name="3_7 noi 48 goi C5 9 vi na" xfId="53"/>
    <cellStyle name="3_Book1" xfId="54"/>
    <cellStyle name="3_Book1_1" xfId="55"/>
    <cellStyle name="3_Cau thuy dien Ban La (Cu Anh)" xfId="56"/>
    <cellStyle name="3_Dtdchinh2397" xfId="57"/>
    <cellStyle name="3_Du toan 558 (Km17+508.12 - Km 22)" xfId="58"/>
    <cellStyle name="3_Gia_VLQL48_duyet " xfId="59"/>
    <cellStyle name="3_KlQdinhduyet" xfId="60"/>
    <cellStyle name="3_ÿÿÿÿÿ" xfId="61"/>
    <cellStyle name="4" xfId="62"/>
    <cellStyle name="4_7 noi 48 goi C5 9 vi na" xfId="63"/>
    <cellStyle name="4_Book1" xfId="64"/>
    <cellStyle name="4_Book1_1" xfId="65"/>
    <cellStyle name="4_Cau thuy dien Ban La (Cu Anh)" xfId="66"/>
    <cellStyle name="4_Dtdchinh2397" xfId="67"/>
    <cellStyle name="4_Du toan 558 (Km17+508.12 - Km 22)" xfId="68"/>
    <cellStyle name="4_Gia_VLQL48_duyet " xfId="69"/>
    <cellStyle name="4_KlQdinhduyet" xfId="70"/>
    <cellStyle name="4_ÿÿÿÿÿ" xfId="71"/>
    <cellStyle name="40% - Accent1" xfId="72"/>
    <cellStyle name="40% - Accent1 2" xfId="401"/>
    <cellStyle name="40% - Accent2" xfId="73"/>
    <cellStyle name="40% - Accent2 2" xfId="402"/>
    <cellStyle name="40% - Accent3" xfId="74"/>
    <cellStyle name="40% - Accent3 2" xfId="403"/>
    <cellStyle name="40% - Accent4" xfId="75"/>
    <cellStyle name="40% - Accent4 2" xfId="404"/>
    <cellStyle name="40% - Accent5" xfId="76"/>
    <cellStyle name="40% - Accent5 2" xfId="405"/>
    <cellStyle name="40% - Accent6" xfId="77"/>
    <cellStyle name="40% - Accent6 2" xfId="406"/>
    <cellStyle name="6" xfId="78"/>
    <cellStyle name="60% - Accent1" xfId="79"/>
    <cellStyle name="60% - Accent1 2" xfId="407"/>
    <cellStyle name="60% - Accent2" xfId="80"/>
    <cellStyle name="60% - Accent2 2" xfId="408"/>
    <cellStyle name="60% - Accent3" xfId="81"/>
    <cellStyle name="60% - Accent3 2" xfId="409"/>
    <cellStyle name="60% - Accent4" xfId="82"/>
    <cellStyle name="60% - Accent4 2" xfId="410"/>
    <cellStyle name="60% - Accent5" xfId="83"/>
    <cellStyle name="60% - Accent5 2" xfId="411"/>
    <cellStyle name="60% - Accent6" xfId="84"/>
    <cellStyle name="60% - Accent6 2" xfId="412"/>
    <cellStyle name="Accent1" xfId="85"/>
    <cellStyle name="Accent1 2" xfId="413"/>
    <cellStyle name="Accent2" xfId="86"/>
    <cellStyle name="Accent2 2" xfId="414"/>
    <cellStyle name="Accent3" xfId="87"/>
    <cellStyle name="Accent3 2" xfId="415"/>
    <cellStyle name="Accent4" xfId="88"/>
    <cellStyle name="Accent4 2" xfId="416"/>
    <cellStyle name="Accent5" xfId="89"/>
    <cellStyle name="Accent5 2" xfId="417"/>
    <cellStyle name="Accent6" xfId="90"/>
    <cellStyle name="Accent6 2" xfId="418"/>
    <cellStyle name="ÅëÈ­ [0]_¿ì¹°Åë" xfId="91"/>
    <cellStyle name="AeE­ [0]_INQUIRY ¿?¾÷AßAø " xfId="92"/>
    <cellStyle name="ÅëÈ­ [0]_laroux" xfId="93"/>
    <cellStyle name="ÅëÈ­_¿ì¹°Åë" xfId="94"/>
    <cellStyle name="AeE­_INQUIRY ¿?¾÷AßAø " xfId="95"/>
    <cellStyle name="ÅëÈ­_laroux" xfId="96"/>
    <cellStyle name="args.style" xfId="97"/>
    <cellStyle name="ÄÞ¸¶ [0]_¿ì¹°Åë" xfId="98"/>
    <cellStyle name="AÞ¸¶ [0]_INQUIRY ¿?¾÷AßAø " xfId="99"/>
    <cellStyle name="ÄÞ¸¶ [0]_laroux" xfId="100"/>
    <cellStyle name="ÄÞ¸¶_¿ì¹°Åë" xfId="101"/>
    <cellStyle name="AÞ¸¶_INQUIRY ¿?¾÷AßAø " xfId="102"/>
    <cellStyle name="ÄÞ¸¶_laroux" xfId="103"/>
    <cellStyle name="Bad" xfId="104"/>
    <cellStyle name="Bad 2" xfId="419"/>
    <cellStyle name="Body" xfId="105"/>
    <cellStyle name="C?AØ_¿?¾÷CoE² " xfId="106"/>
    <cellStyle name="Ç¥ÁØ_´çÃÊ±¸ÀÔ»ý»ê" xfId="107"/>
    <cellStyle name="C￥AØ_¿μ¾÷CoE² " xfId="108"/>
    <cellStyle name="Ç¥ÁØ_±³°¢¼ö·®" xfId="109"/>
    <cellStyle name="C￥AØ_Sheet1_¿μ¾÷CoE² " xfId="110"/>
    <cellStyle name="Calc Currency (0)" xfId="111"/>
    <cellStyle name="Calc Currency (2)" xfId="112"/>
    <cellStyle name="Calc Percent (0)" xfId="113"/>
    <cellStyle name="Calc Percent (1)" xfId="114"/>
    <cellStyle name="Calc Percent (2)" xfId="115"/>
    <cellStyle name="Calc Units (0)" xfId="116"/>
    <cellStyle name="Calc Units (1)" xfId="117"/>
    <cellStyle name="Calc Units (2)" xfId="118"/>
    <cellStyle name="Calculation" xfId="119"/>
    <cellStyle name="Calculation 2" xfId="420"/>
    <cellStyle name="category" xfId="120"/>
    <cellStyle name="CC1" xfId="121"/>
    <cellStyle name="CC2" xfId="122"/>
    <cellStyle name="chchuyen" xfId="123"/>
    <cellStyle name="Check Cell" xfId="124"/>
    <cellStyle name="Check Cell 2" xfId="421"/>
    <cellStyle name="Chi phÝ kh¸c_Book1" xfId="125"/>
    <cellStyle name="Comma  - Style1" xfId="126"/>
    <cellStyle name="Comma  - Style2" xfId="127"/>
    <cellStyle name="Comma  - Style3" xfId="128"/>
    <cellStyle name="Comma  - Style4" xfId="129"/>
    <cellStyle name="Comma  - Style5" xfId="130"/>
    <cellStyle name="Comma  - Style6" xfId="131"/>
    <cellStyle name="Comma  - Style7" xfId="132"/>
    <cellStyle name="Comma  - Style8" xfId="133"/>
    <cellStyle name="Comma [00]" xfId="134"/>
    <cellStyle name="comma zerodec" xfId="135"/>
    <cellStyle name="Comma0" xfId="136"/>
    <cellStyle name="Copied" xfId="137"/>
    <cellStyle name="CT1" xfId="138"/>
    <cellStyle name="CT2" xfId="139"/>
    <cellStyle name="CT4" xfId="140"/>
    <cellStyle name="CT5" xfId="141"/>
    <cellStyle name="ct7" xfId="142"/>
    <cellStyle name="ct8" xfId="143"/>
    <cellStyle name="cth1" xfId="144"/>
    <cellStyle name="Cthuc" xfId="145"/>
    <cellStyle name="Cthuc1" xfId="146"/>
    <cellStyle name="Currency [00]" xfId="147"/>
    <cellStyle name="Currency0" xfId="148"/>
    <cellStyle name="Currency1" xfId="149"/>
    <cellStyle name="d" xfId="150"/>
    <cellStyle name="d%" xfId="151"/>
    <cellStyle name="d1" xfId="152"/>
    <cellStyle name="Date" xfId="153"/>
    <cellStyle name="Date Short" xfId="154"/>
    <cellStyle name="Dezimal [0]_NEGS" xfId="155"/>
    <cellStyle name="Dezimal_NEGS" xfId="156"/>
    <cellStyle name="Dollar (zero dec)" xfId="157"/>
    <cellStyle name="Dziesi?tny [0]_Invoices2001Slovakia" xfId="158"/>
    <cellStyle name="Dziesi?tny_Invoices2001Slovakia" xfId="159"/>
    <cellStyle name="Dziesietny [0]_Invoices2001Slovakia" xfId="160"/>
    <cellStyle name="Dziesiętny [0]_Invoices2001Slovakia" xfId="161"/>
    <cellStyle name="Dziesietny [0]_Invoices2001Slovakia_Book1" xfId="162"/>
    <cellStyle name="Dziesiętny [0]_Invoices2001Slovakia_Book1" xfId="163"/>
    <cellStyle name="Dziesietny [0]_Invoices2001Slovakia_Book1_Tong hop Cac tuyen(9-1-06)" xfId="164"/>
    <cellStyle name="Dziesiętny [0]_Invoices2001Slovakia_Book1_Tong hop Cac tuyen(9-1-06)" xfId="165"/>
    <cellStyle name="Dziesietny [0]_Invoices2001Slovakia_KL K.C mat duong" xfId="166"/>
    <cellStyle name="Dziesiętny [0]_Invoices2001Slovakia_Nhalamviec VTC(25-1-05)" xfId="167"/>
    <cellStyle name="Dziesietny [0]_Invoices2001Slovakia_TDT KHANH HOA" xfId="168"/>
    <cellStyle name="Dziesiętny [0]_Invoices2001Slovakia_TDT KHANH HOA" xfId="169"/>
    <cellStyle name="Dziesietny [0]_Invoices2001Slovakia_TDT KHANH HOA_Tong hop Cac tuyen(9-1-06)" xfId="170"/>
    <cellStyle name="Dziesiętny [0]_Invoices2001Slovakia_TDT KHANH HOA_Tong hop Cac tuyen(9-1-06)" xfId="171"/>
    <cellStyle name="Dziesietny [0]_Invoices2001Slovakia_TDT quangngai" xfId="172"/>
    <cellStyle name="Dziesiętny [0]_Invoices2001Slovakia_TDT quangngai" xfId="173"/>
    <cellStyle name="Dziesietny [0]_Invoices2001Slovakia_Tong hop Cac tuyen(9-1-06)" xfId="174"/>
    <cellStyle name="Dziesietny_Invoices2001Slovakia" xfId="175"/>
    <cellStyle name="Dziesiętny_Invoices2001Slovakia" xfId="176"/>
    <cellStyle name="Dziesietny_Invoices2001Slovakia_Book1" xfId="177"/>
    <cellStyle name="Dziesiętny_Invoices2001Slovakia_Book1" xfId="178"/>
    <cellStyle name="Dziesietny_Invoices2001Slovakia_Book1_Tong hop Cac tuyen(9-1-06)" xfId="179"/>
    <cellStyle name="Dziesiętny_Invoices2001Slovakia_Book1_Tong hop Cac tuyen(9-1-06)" xfId="180"/>
    <cellStyle name="Dziesietny_Invoices2001Slovakia_KL K.C mat duong" xfId="181"/>
    <cellStyle name="Dziesiętny_Invoices2001Slovakia_Nhalamviec VTC(25-1-05)" xfId="182"/>
    <cellStyle name="Dziesietny_Invoices2001Slovakia_TDT KHANH HOA" xfId="183"/>
    <cellStyle name="Dziesiętny_Invoices2001Slovakia_TDT KHANH HOA" xfId="184"/>
    <cellStyle name="Dziesietny_Invoices2001Slovakia_TDT KHANH HOA_Tong hop Cac tuyen(9-1-06)" xfId="185"/>
    <cellStyle name="Dziesiętny_Invoices2001Slovakia_TDT KHANH HOA_Tong hop Cac tuyen(9-1-06)" xfId="186"/>
    <cellStyle name="Dziesietny_Invoices2001Slovakia_TDT quangngai" xfId="187"/>
    <cellStyle name="Dziesiętny_Invoices2001Slovakia_TDT quangngai" xfId="188"/>
    <cellStyle name="Dziesietny_Invoices2001Slovakia_Tong hop Cac tuyen(9-1-06)" xfId="189"/>
    <cellStyle name="e" xfId="190"/>
    <cellStyle name="Enter Currency (0)" xfId="191"/>
    <cellStyle name="Enter Currency (2)" xfId="192"/>
    <cellStyle name="Enter Units (0)" xfId="193"/>
    <cellStyle name="Enter Units (1)" xfId="194"/>
    <cellStyle name="Enter Units (2)" xfId="195"/>
    <cellStyle name="Entered" xfId="196"/>
    <cellStyle name="Euro" xfId="197"/>
    <cellStyle name="Explanatory Text" xfId="198"/>
    <cellStyle name="Explanatory Text 2" xfId="422"/>
    <cellStyle name="f" xfId="199"/>
    <cellStyle name="Fixed" xfId="200"/>
    <cellStyle name="Good" xfId="201"/>
    <cellStyle name="Good 2" xfId="423"/>
    <cellStyle name="Grey" xfId="202"/>
    <cellStyle name="ha" xfId="203"/>
    <cellStyle name="Head 1" xfId="204"/>
    <cellStyle name="HEADER" xfId="205"/>
    <cellStyle name="Header1" xfId="206"/>
    <cellStyle name="Header2" xfId="207"/>
    <cellStyle name="Heading 1" xfId="208"/>
    <cellStyle name="Heading 1 2" xfId="424"/>
    <cellStyle name="Heading 2" xfId="209"/>
    <cellStyle name="Heading 2 2" xfId="425"/>
    <cellStyle name="Heading 3" xfId="210"/>
    <cellStyle name="Heading 3 2" xfId="426"/>
    <cellStyle name="Heading 4" xfId="211"/>
    <cellStyle name="Heading 4 2" xfId="427"/>
    <cellStyle name="HEADING1" xfId="212"/>
    <cellStyle name="HEADING2" xfId="213"/>
    <cellStyle name="HEADINGS" xfId="214"/>
    <cellStyle name="HEADINGSTOP" xfId="215"/>
    <cellStyle name="headoption" xfId="216"/>
    <cellStyle name="Hoa-Scholl" xfId="217"/>
    <cellStyle name="Input" xfId="218"/>
    <cellStyle name="Input [yellow]" xfId="219"/>
    <cellStyle name="Input 2" xfId="428"/>
    <cellStyle name="khanh" xfId="220"/>
    <cellStyle name="khung" xfId="221"/>
    <cellStyle name="KL" xfId="222"/>
    <cellStyle name="Link Currency (0)" xfId="223"/>
    <cellStyle name="Link Currency (2)" xfId="224"/>
    <cellStyle name="Link Units (0)" xfId="225"/>
    <cellStyle name="Link Units (1)" xfId="226"/>
    <cellStyle name="Link Units (2)" xfId="227"/>
    <cellStyle name="Linked Cell" xfId="228"/>
    <cellStyle name="Linked Cell 2" xfId="429"/>
    <cellStyle name="luc" xfId="229"/>
    <cellStyle name="luc2" xfId="230"/>
    <cellStyle name="Millares [0]_Well Timing" xfId="231"/>
    <cellStyle name="Millares_Well Timing" xfId="232"/>
    <cellStyle name="Milliers [0]_AR1194" xfId="233"/>
    <cellStyle name="Milliers_AR1194" xfId="234"/>
    <cellStyle name="Model" xfId="235"/>
    <cellStyle name="moi" xfId="236"/>
    <cellStyle name="Moneda [0]_Well Timing" xfId="237"/>
    <cellStyle name="Moneda_Well Timing" xfId="238"/>
    <cellStyle name="Monétaire [0]_AR1194" xfId="239"/>
    <cellStyle name="Monétaire_AR1194" xfId="240"/>
    <cellStyle name="n" xfId="241"/>
    <cellStyle name="n1" xfId="242"/>
    <cellStyle name="Neutral" xfId="243"/>
    <cellStyle name="Neutral 2" xfId="430"/>
    <cellStyle name="New" xfId="244"/>
    <cellStyle name="New Times Roman" xfId="245"/>
    <cellStyle name="no dec" xfId="246"/>
    <cellStyle name="Normal - Style1" xfId="247"/>
    <cellStyle name="Normal - 유형1" xfId="248"/>
    <cellStyle name="Normal 2" xfId="249"/>
    <cellStyle name="Normal 3" xfId="250"/>
    <cellStyle name="Normal 4" xfId="394"/>
    <cellStyle name="Normal 5" xfId="393"/>
    <cellStyle name="Normal1" xfId="251"/>
    <cellStyle name="Normalny_Cennik obowiazuje od 06-08-2001 r (1)" xfId="252"/>
    <cellStyle name="Note" xfId="253"/>
    <cellStyle name="Note 2" xfId="254"/>
    <cellStyle name="Note 3" xfId="431"/>
    <cellStyle name="Œ…‹æØ‚è [0.00]_laroux" xfId="255"/>
    <cellStyle name="Œ…‹æØ‚è_laroux" xfId="256"/>
    <cellStyle name="oft Excel]_x000d__x000a_Comment=open=/f ‚ðw’è‚·‚é‚ÆAƒ†[ƒU[’è‹`ŠÖ”‚ðŠÖ”“\‚è•t‚¯‚Ìˆê——‚É“o˜^‚·‚é‚±‚Æ‚ª‚Å‚«‚Ü‚·B_x000d__x000a_Maximized" xfId="257"/>
    <cellStyle name="oft Excel]_x000d__x000a_Comment=The open=/f lines load custom functions into the Paste Function list._x000d__x000a_Maximized=2_x000d__x000a_Basics=1_x000d__x000a_A" xfId="258"/>
    <cellStyle name="oft Excel]_x000d__x000a_Comment=The open=/f lines load custom functions into the Paste Function list._x000d__x000a_Maximized=3_x000d__x000a_Basics=1_x000d__x000a_A" xfId="259"/>
    <cellStyle name="omma [0]_Mktg Prog" xfId="260"/>
    <cellStyle name="ormal_Sheet1_1" xfId="261"/>
    <cellStyle name="Output" xfId="262"/>
    <cellStyle name="Output 2" xfId="432"/>
    <cellStyle name="per.style" xfId="263"/>
    <cellStyle name="Percent [0]" xfId="264"/>
    <cellStyle name="Percent [00]" xfId="265"/>
    <cellStyle name="Percent [2]" xfId="266"/>
    <cellStyle name="PERCENTAGE" xfId="267"/>
    <cellStyle name="PrePop Currency (0)" xfId="268"/>
    <cellStyle name="PrePop Currency (2)" xfId="269"/>
    <cellStyle name="PrePop Units (0)" xfId="270"/>
    <cellStyle name="PrePop Units (1)" xfId="271"/>
    <cellStyle name="PrePop Units (2)" xfId="272"/>
    <cellStyle name="pricing" xfId="273"/>
    <cellStyle name="PSChar" xfId="274"/>
    <cellStyle name="PSHeading" xfId="275"/>
    <cellStyle name="regstoresfromspecstores" xfId="276"/>
    <cellStyle name="RevList" xfId="277"/>
    <cellStyle name="s]_x000d__x000a_spooler=yes_x000d__x000a_load=_x000d__x000a_Beep=yes_x000d__x000a_NullPort=None_x000d__x000a_BorderWidth=3_x000d__x000a_CursorBlinkRate=1200_x000d__x000a_DoubleClickSpeed=452_x000d__x000a_Programs=co" xfId="278"/>
    <cellStyle name="SAPBEXaggData" xfId="279"/>
    <cellStyle name="SAPBEXaggDataEmph" xfId="280"/>
    <cellStyle name="SAPBEXaggItem" xfId="281"/>
    <cellStyle name="SAPBEXchaText" xfId="282"/>
    <cellStyle name="SAPBEXexcBad7" xfId="283"/>
    <cellStyle name="SAPBEXexcBad8" xfId="284"/>
    <cellStyle name="SAPBEXexcBad9" xfId="285"/>
    <cellStyle name="SAPBEXexcCritical4" xfId="286"/>
    <cellStyle name="SAPBEXexcCritical5" xfId="287"/>
    <cellStyle name="SAPBEXexcCritical6" xfId="288"/>
    <cellStyle name="SAPBEXexcGood1" xfId="289"/>
    <cellStyle name="SAPBEXexcGood2" xfId="290"/>
    <cellStyle name="SAPBEXexcGood3" xfId="291"/>
    <cellStyle name="SAPBEXfilterDrill" xfId="292"/>
    <cellStyle name="SAPBEXfilterItem" xfId="293"/>
    <cellStyle name="SAPBEXfilterText" xfId="294"/>
    <cellStyle name="SAPBEXformats" xfId="295"/>
    <cellStyle name="SAPBEXheaderItem" xfId="296"/>
    <cellStyle name="SAPBEXheaderText" xfId="297"/>
    <cellStyle name="SAPBEXresData" xfId="298"/>
    <cellStyle name="SAPBEXresDataEmph" xfId="299"/>
    <cellStyle name="SAPBEXresItem" xfId="300"/>
    <cellStyle name="SAPBEXstdData" xfId="301"/>
    <cellStyle name="SAPBEXstdDataEmph" xfId="302"/>
    <cellStyle name="SAPBEXstdItem" xfId="303"/>
    <cellStyle name="SAPBEXtitle" xfId="304"/>
    <cellStyle name="SAPBEXundefined" xfId="305"/>
    <cellStyle name="SHADEDSTORES" xfId="306"/>
    <cellStyle name="songuyen" xfId="307"/>
    <cellStyle name="specstores" xfId="308"/>
    <cellStyle name="Standard_NEGS" xfId="309"/>
    <cellStyle name="Style 1" xfId="310"/>
    <cellStyle name="Style 2" xfId="311"/>
    <cellStyle name="subhead" xfId="312"/>
    <cellStyle name="Subtotal" xfId="313"/>
    <cellStyle name="T" xfId="314"/>
    <cellStyle name="T_Bang tinh le phi tham dinh dau tu theo TT109" xfId="315"/>
    <cellStyle name="T_Book1" xfId="316"/>
    <cellStyle name="T_Book1_1" xfId="317"/>
    <cellStyle name="T_Book1_1_PHAN KHAI CHI TIETchuan" xfId="318"/>
    <cellStyle name="T_Book1_Bang tinh le phi tham dinh dau tu theo TT109" xfId="319"/>
    <cellStyle name="T_Book1_DuongBL(HM LK Q1.07)" xfId="320"/>
    <cellStyle name="T_Book1_San sat hach moi" xfId="321"/>
    <cellStyle name="T_Cao do mong cong, phai tuyen" xfId="322"/>
    <cellStyle name="T_CDKT" xfId="323"/>
    <cellStyle name="T_Du_toan_dau _thau" xfId="324"/>
    <cellStyle name="T_Khao satD1" xfId="325"/>
    <cellStyle name="T_QTQuy2-2005" xfId="326"/>
    <cellStyle name="T_San sat hach moi" xfId="327"/>
    <cellStyle name="T_SS BVTC cau va cong tuyen Le Chan" xfId="328"/>
    <cellStyle name="T_Thong ke" xfId="329"/>
    <cellStyle name="T_tien2004" xfId="330"/>
    <cellStyle name="T_Tieu DA1" xfId="331"/>
    <cellStyle name="tde" xfId="332"/>
    <cellStyle name="Text Indent A" xfId="333"/>
    <cellStyle name="Text Indent B" xfId="334"/>
    <cellStyle name="Text Indent C" xfId="335"/>
    <cellStyle name="TH" xfId="336"/>
    <cellStyle name="þ_x001d_ð¤_x000c_¯þ_x0014__x000d_¨þU_x0001_À_x0004_ _x0015__x000f__x0001__x0001_" xfId="337"/>
    <cellStyle name="þ_x001d_ð·_x000c_æþ'_x000d_ßþU_x0001_Ø_x0005_ü_x0014__x0007__x0001__x0001_" xfId="338"/>
    <cellStyle name="þ_x001d_ðÇ%Uý—&amp;Hý9_x0008_Ÿ s_x000a__x0007__x0001__x0001_" xfId="339"/>
    <cellStyle name="þ_x001d_ðK_x000c_Fý_x001b__x000d_9ýU_x0001_Ð_x0008_¦)_x0007__x0001__x0001_" xfId="340"/>
    <cellStyle name="Title" xfId="341"/>
    <cellStyle name="Title 2" xfId="433"/>
    <cellStyle name="Total" xfId="342"/>
    <cellStyle name="Total 2" xfId="434"/>
    <cellStyle name="VANG1" xfId="343"/>
    <cellStyle name="viet" xfId="344"/>
    <cellStyle name="viet2" xfId="345"/>
    <cellStyle name="vn_time" xfId="346"/>
    <cellStyle name="vnbo" xfId="347"/>
    <cellStyle name="vnhead1" xfId="348"/>
    <cellStyle name="vnhead2" xfId="349"/>
    <cellStyle name="vnhead3" xfId="350"/>
    <cellStyle name="vnhead4" xfId="351"/>
    <cellStyle name="vntxt1" xfId="352"/>
    <cellStyle name="vntxt2" xfId="353"/>
    <cellStyle name="W_MARINE" xfId="354"/>
    <cellStyle name="Währung [0]_UXO VII" xfId="355"/>
    <cellStyle name="Währung_UXO VII" xfId="356"/>
    <cellStyle name="Walutowy [0]_Invoices2001Slovakia" xfId="357"/>
    <cellStyle name="Walutowy_Invoices2001Slovakia" xfId="358"/>
    <cellStyle name="Warning Text" xfId="359"/>
    <cellStyle name="Warning Text 2" xfId="435"/>
    <cellStyle name="xan1" xfId="360"/>
    <cellStyle name="xuan" xfId="361"/>
    <cellStyle name="一般_00Q3902REV.1" xfId="362"/>
    <cellStyle name="貨幣 [0]_00Q3902REV.1" xfId="363"/>
    <cellStyle name="貨幣[0]_BRE" xfId="364"/>
    <cellStyle name="貨幣_00Q3902REV.1" xfId="365"/>
    <cellStyle name="桁区切り" xfId="436" builtinId="6"/>
    <cellStyle name="桁区切り 2" xfId="366"/>
    <cellStyle name="千分位[0]_00Q3902REV.1" xfId="367"/>
    <cellStyle name="千分位_00Q3902REV.1" xfId="368"/>
    <cellStyle name="標準" xfId="0" builtinId="0"/>
    <cellStyle name="標準 2" xfId="369"/>
    <cellStyle name="標準_geo" xfId="1"/>
    <cellStyle name="똿뗦먛귟 [0.00]_PRODUCT DETAIL Q1" xfId="370"/>
    <cellStyle name="똿뗦먛귟_PRODUCT DETAIL Q1" xfId="371"/>
    <cellStyle name="믅됞 [0.00]_PRODUCT DETAIL Q1" xfId="372"/>
    <cellStyle name="믅됞_PRODUCT DETAIL Q1" xfId="373"/>
    <cellStyle name="백분율_95" xfId="374"/>
    <cellStyle name="뷭?_BOOKSHIP" xfId="375"/>
    <cellStyle name="안건회계법인" xfId="376"/>
    <cellStyle name="콤마 [ - 유형1" xfId="377"/>
    <cellStyle name="콤마 [ - 유형2" xfId="378"/>
    <cellStyle name="콤마 [ - 유형3" xfId="379"/>
    <cellStyle name="콤마 [ - 유형4" xfId="380"/>
    <cellStyle name="콤마 [ - 유형5" xfId="381"/>
    <cellStyle name="콤마 [ - 유형6" xfId="382"/>
    <cellStyle name="콤마 [ - 유형7" xfId="383"/>
    <cellStyle name="콤마 [ - 유형8" xfId="384"/>
    <cellStyle name="콤마 [0]_ 비목별 월별기술 " xfId="385"/>
    <cellStyle name="콤마_ 비목별 월별기술 " xfId="386"/>
    <cellStyle name="통화 [0]_1202" xfId="387"/>
    <cellStyle name="통화_1202" xfId="388"/>
    <cellStyle name="표준_(정보부문)월별인원계획" xfId="389"/>
    <cellStyle name=" [0.00]_ Att. 1- Cover" xfId="390"/>
    <cellStyle name="_ Att. 1- Cover" xfId="391"/>
    <cellStyle name="?_ Att. 1- Cover" xfId="39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backup\nlhong\AppData\Local\Temp\Temp1_Thong%20ke%20DN%20QN.zip\Thong%20ke%20DN%20QN\TV4\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5"/>
  <sheetViews>
    <sheetView tabSelected="1" zoomScale="145" zoomScaleNormal="145" workbookViewId="0">
      <selection activeCell="P52" sqref="P52"/>
    </sheetView>
  </sheetViews>
  <sheetFormatPr defaultRowHeight="10.5"/>
  <cols>
    <col min="1" max="1" width="4.125" style="33" customWidth="1"/>
    <col min="2" max="2" width="26" style="1" bestFit="1" customWidth="1"/>
    <col min="3" max="3" width="3.25" style="33" bestFit="1" customWidth="1"/>
    <col min="4" max="4" width="5.25" style="1" bestFit="1" customWidth="1"/>
    <col min="5" max="5" width="5.25" style="1" customWidth="1"/>
    <col min="6" max="6" width="4.625" style="1" bestFit="1" customWidth="1"/>
    <col min="7" max="7" width="4.625" style="1" customWidth="1"/>
    <col min="8" max="8" width="5.5" style="1" bestFit="1" customWidth="1"/>
    <col min="9" max="9" width="5.5" style="1" customWidth="1"/>
    <col min="10" max="10" width="4" style="1" customWidth="1"/>
    <col min="11" max="11" width="2.625" style="1" customWidth="1"/>
    <col min="12" max="12" width="17.5" style="1" bestFit="1" customWidth="1"/>
    <col min="13" max="16384" width="9" style="1"/>
  </cols>
  <sheetData>
    <row r="1" spans="1:12" ht="24.75" customHeight="1">
      <c r="A1" s="138" t="s">
        <v>80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ht="11.1" customHeight="1">
      <c r="A2" s="2" t="s">
        <v>0</v>
      </c>
      <c r="B2" s="86" t="s">
        <v>1</v>
      </c>
      <c r="C2" s="2" t="s">
        <v>2</v>
      </c>
      <c r="D2" s="139" t="s">
        <v>3</v>
      </c>
      <c r="E2" s="141"/>
      <c r="F2" s="139" t="s">
        <v>4</v>
      </c>
      <c r="G2" s="141"/>
      <c r="H2" s="139" t="s">
        <v>5</v>
      </c>
      <c r="I2" s="141"/>
      <c r="J2" s="139" t="s">
        <v>6</v>
      </c>
      <c r="K2" s="140"/>
      <c r="L2" s="141"/>
    </row>
    <row r="3" spans="1:12" ht="11.1" customHeight="1">
      <c r="A3" s="99"/>
      <c r="B3" s="100"/>
      <c r="C3" s="99"/>
      <c r="D3" s="99" t="s">
        <v>77</v>
      </c>
      <c r="E3" s="99" t="s">
        <v>78</v>
      </c>
      <c r="F3" s="99" t="s">
        <v>77</v>
      </c>
      <c r="G3" s="99" t="s">
        <v>78</v>
      </c>
      <c r="H3" s="99" t="s">
        <v>77</v>
      </c>
      <c r="I3" s="99" t="s">
        <v>78</v>
      </c>
      <c r="J3" s="101"/>
      <c r="K3" s="100"/>
      <c r="L3" s="102"/>
    </row>
    <row r="4" spans="1:12" s="7" customFormat="1" ht="11.1" customHeight="1">
      <c r="A4" s="3" t="s">
        <v>7</v>
      </c>
      <c r="B4" s="4" t="s">
        <v>8</v>
      </c>
      <c r="C4" s="3"/>
      <c r="D4" s="34"/>
      <c r="E4" s="34"/>
      <c r="F4" s="34"/>
      <c r="G4" s="34"/>
      <c r="H4" s="34"/>
      <c r="I4" s="89"/>
      <c r="J4" s="5"/>
      <c r="K4" s="60"/>
      <c r="L4" s="59" t="s">
        <v>71</v>
      </c>
    </row>
    <row r="5" spans="1:12" s="7" customFormat="1" ht="11.1" customHeight="1">
      <c r="A5" s="8">
        <v>1</v>
      </c>
      <c r="B5" s="9" t="s">
        <v>9</v>
      </c>
      <c r="C5" s="8"/>
      <c r="D5" s="103"/>
      <c r="E5" s="35"/>
      <c r="F5" s="35"/>
      <c r="G5" s="35"/>
      <c r="H5" s="103"/>
      <c r="I5" s="105"/>
      <c r="J5" s="10"/>
      <c r="K5" s="61"/>
      <c r="L5" s="11"/>
    </row>
    <row r="6" spans="1:12" ht="11.1" customHeight="1">
      <c r="A6" s="12">
        <v>11</v>
      </c>
      <c r="B6" s="13" t="s">
        <v>10</v>
      </c>
      <c r="C6" s="12" t="s">
        <v>11</v>
      </c>
      <c r="D6" s="76" t="s">
        <v>81</v>
      </c>
      <c r="E6" s="79">
        <v>26.27</v>
      </c>
      <c r="F6" s="50" t="s">
        <v>81</v>
      </c>
      <c r="G6" s="131">
        <v>170.4</v>
      </c>
      <c r="H6" s="134" t="s">
        <v>67</v>
      </c>
      <c r="I6" s="152">
        <f>E6*G6</f>
        <v>4476.4080000000004</v>
      </c>
      <c r="J6" s="46">
        <v>6</v>
      </c>
      <c r="K6" s="62" t="s">
        <v>12</v>
      </c>
      <c r="L6" s="15" t="s">
        <v>13</v>
      </c>
    </row>
    <row r="7" spans="1:12" ht="11.1" customHeight="1">
      <c r="A7" s="12">
        <v>12</v>
      </c>
      <c r="B7" s="22" t="s">
        <v>24</v>
      </c>
      <c r="C7" s="12" t="s">
        <v>12</v>
      </c>
      <c r="D7" s="36" t="s">
        <v>81</v>
      </c>
      <c r="E7" s="47">
        <v>11.33</v>
      </c>
      <c r="F7" s="50" t="s">
        <v>81</v>
      </c>
      <c r="G7" s="131">
        <v>84</v>
      </c>
      <c r="H7" s="134" t="s">
        <v>67</v>
      </c>
      <c r="I7" s="133">
        <f t="shared" ref="I7:I13" si="0">E7*G7</f>
        <v>951.72</v>
      </c>
      <c r="J7" s="142">
        <v>2</v>
      </c>
      <c r="K7" s="143"/>
      <c r="L7" s="16" t="s">
        <v>15</v>
      </c>
    </row>
    <row r="8" spans="1:12" ht="11.1" customHeight="1">
      <c r="A8" s="12">
        <v>13</v>
      </c>
      <c r="B8" s="13" t="s">
        <v>14</v>
      </c>
      <c r="C8" s="12" t="s">
        <v>12</v>
      </c>
      <c r="D8" s="36" t="s">
        <v>67</v>
      </c>
      <c r="E8" s="36" t="s">
        <v>81</v>
      </c>
      <c r="F8" s="50" t="s">
        <v>81</v>
      </c>
      <c r="G8" s="131" t="s">
        <v>81</v>
      </c>
      <c r="H8" s="134" t="s">
        <v>67</v>
      </c>
      <c r="I8" s="133" t="s">
        <v>81</v>
      </c>
      <c r="J8" s="142">
        <v>2</v>
      </c>
      <c r="K8" s="143"/>
      <c r="L8" s="16" t="s">
        <v>15</v>
      </c>
    </row>
    <row r="9" spans="1:12" ht="11.1" customHeight="1">
      <c r="A9" s="12">
        <v>14</v>
      </c>
      <c r="B9" s="13" t="s">
        <v>16</v>
      </c>
      <c r="C9" s="12" t="s">
        <v>12</v>
      </c>
      <c r="D9" s="76" t="s">
        <v>67</v>
      </c>
      <c r="E9" s="79">
        <v>50</v>
      </c>
      <c r="F9" s="50" t="s">
        <v>81</v>
      </c>
      <c r="G9" s="131">
        <v>13</v>
      </c>
      <c r="H9" s="132" t="s">
        <v>67</v>
      </c>
      <c r="I9" s="153">
        <f t="shared" si="0"/>
        <v>650</v>
      </c>
      <c r="J9" s="136">
        <v>0.25</v>
      </c>
      <c r="K9" s="137"/>
      <c r="L9" s="15" t="s">
        <v>17</v>
      </c>
    </row>
    <row r="10" spans="1:12" ht="11.1" customHeight="1">
      <c r="A10" s="12">
        <v>15</v>
      </c>
      <c r="B10" s="13" t="s">
        <v>18</v>
      </c>
      <c r="C10" s="12" t="s">
        <v>12</v>
      </c>
      <c r="D10" s="76" t="s">
        <v>81</v>
      </c>
      <c r="E10" s="79">
        <v>17.36</v>
      </c>
      <c r="F10" s="50" t="s">
        <v>81</v>
      </c>
      <c r="G10" s="131">
        <v>42</v>
      </c>
      <c r="H10" s="132" t="s">
        <v>81</v>
      </c>
      <c r="I10" s="133">
        <f t="shared" si="0"/>
        <v>729.12</v>
      </c>
      <c r="J10" s="136">
        <v>0.25</v>
      </c>
      <c r="K10" s="137"/>
      <c r="L10" s="15" t="s">
        <v>17</v>
      </c>
    </row>
    <row r="11" spans="1:12" ht="11.1" customHeight="1">
      <c r="A11" s="12">
        <v>16</v>
      </c>
      <c r="B11" s="13" t="s">
        <v>65</v>
      </c>
      <c r="C11" s="12" t="s">
        <v>12</v>
      </c>
      <c r="D11" s="76" t="s">
        <v>81</v>
      </c>
      <c r="E11" s="78" t="s">
        <v>81</v>
      </c>
      <c r="F11" s="104" t="s">
        <v>81</v>
      </c>
      <c r="G11" s="104" t="s">
        <v>81</v>
      </c>
      <c r="H11" s="76" t="s">
        <v>81</v>
      </c>
      <c r="I11" s="133" t="s">
        <v>81</v>
      </c>
      <c r="J11" s="41"/>
      <c r="K11" s="63"/>
      <c r="L11" s="42"/>
    </row>
    <row r="12" spans="1:12" ht="11.1" customHeight="1">
      <c r="A12" s="12">
        <v>17</v>
      </c>
      <c r="B12" s="13" t="s">
        <v>66</v>
      </c>
      <c r="C12" s="12" t="s">
        <v>12</v>
      </c>
      <c r="D12" s="78" t="s">
        <v>67</v>
      </c>
      <c r="E12" s="78" t="s">
        <v>81</v>
      </c>
      <c r="F12" s="104" t="s">
        <v>81</v>
      </c>
      <c r="G12" s="104" t="s">
        <v>81</v>
      </c>
      <c r="H12" s="78" t="s">
        <v>67</v>
      </c>
      <c r="I12" s="133" t="s">
        <v>81</v>
      </c>
      <c r="J12" s="41"/>
      <c r="K12" s="63"/>
      <c r="L12" s="42"/>
    </row>
    <row r="13" spans="1:12" ht="11.1" customHeight="1">
      <c r="A13" s="12">
        <v>18</v>
      </c>
      <c r="B13" s="48" t="s">
        <v>58</v>
      </c>
      <c r="C13" s="12"/>
      <c r="D13" s="78" t="s">
        <v>67</v>
      </c>
      <c r="E13" s="79">
        <v>55</v>
      </c>
      <c r="F13" s="51" t="s">
        <v>81</v>
      </c>
      <c r="G13" s="51">
        <v>7</v>
      </c>
      <c r="H13" s="78" t="s">
        <v>67</v>
      </c>
      <c r="I13" s="153">
        <f t="shared" si="0"/>
        <v>385</v>
      </c>
      <c r="J13" s="41"/>
      <c r="K13" s="63"/>
      <c r="L13" s="42"/>
    </row>
    <row r="14" spans="1:12" s="7" customFormat="1" ht="11.1" hidden="1" customHeight="1">
      <c r="A14" s="8">
        <v>2</v>
      </c>
      <c r="B14" s="9" t="s">
        <v>59</v>
      </c>
      <c r="C14" s="8"/>
      <c r="D14" s="35"/>
      <c r="E14" s="35"/>
      <c r="F14" s="51"/>
      <c r="G14" s="51"/>
      <c r="H14" s="35"/>
      <c r="I14" s="90"/>
      <c r="J14" s="10"/>
      <c r="K14" s="61"/>
      <c r="L14" s="11"/>
    </row>
    <row r="15" spans="1:12" ht="11.1" hidden="1" customHeight="1">
      <c r="A15" s="12">
        <v>21</v>
      </c>
      <c r="B15" s="13" t="s">
        <v>10</v>
      </c>
      <c r="C15" s="12" t="s">
        <v>11</v>
      </c>
      <c r="D15" s="79"/>
      <c r="E15" s="79"/>
      <c r="F15" s="50"/>
      <c r="G15" s="50"/>
      <c r="H15" s="79"/>
      <c r="I15" s="91"/>
      <c r="J15" s="46"/>
      <c r="K15" s="62"/>
      <c r="L15" s="15"/>
    </row>
    <row r="16" spans="1:12" ht="11.1" hidden="1" customHeight="1">
      <c r="A16" s="21">
        <v>22</v>
      </c>
      <c r="B16" s="22" t="s">
        <v>24</v>
      </c>
      <c r="C16" s="12" t="s">
        <v>12</v>
      </c>
      <c r="D16" s="47"/>
      <c r="E16" s="47"/>
      <c r="F16" s="50"/>
      <c r="G16" s="50"/>
      <c r="H16" s="47"/>
      <c r="I16" s="92"/>
      <c r="J16" s="142"/>
      <c r="K16" s="143"/>
      <c r="L16" s="16"/>
    </row>
    <row r="17" spans="1:12" ht="11.1" hidden="1" customHeight="1">
      <c r="A17" s="12">
        <v>23</v>
      </c>
      <c r="B17" s="13" t="s">
        <v>14</v>
      </c>
      <c r="C17" s="12" t="s">
        <v>12</v>
      </c>
      <c r="D17" s="36" t="s">
        <v>67</v>
      </c>
      <c r="E17" s="36"/>
      <c r="F17" s="50"/>
      <c r="G17" s="50"/>
      <c r="H17" s="36" t="s">
        <v>67</v>
      </c>
      <c r="I17" s="93"/>
      <c r="J17" s="142"/>
      <c r="K17" s="143"/>
      <c r="L17" s="16"/>
    </row>
    <row r="18" spans="1:12" ht="11.1" hidden="1" customHeight="1">
      <c r="A18" s="21">
        <v>24</v>
      </c>
      <c r="B18" s="13" t="s">
        <v>16</v>
      </c>
      <c r="C18" s="12" t="s">
        <v>12</v>
      </c>
      <c r="D18" s="79"/>
      <c r="E18" s="79"/>
      <c r="F18" s="50"/>
      <c r="G18" s="50"/>
      <c r="H18" s="79"/>
      <c r="I18" s="91"/>
      <c r="J18" s="136"/>
      <c r="K18" s="137"/>
      <c r="L18" s="15"/>
    </row>
    <row r="19" spans="1:12" ht="11.1" hidden="1" customHeight="1">
      <c r="A19" s="12">
        <v>25</v>
      </c>
      <c r="B19" s="13" t="s">
        <v>18</v>
      </c>
      <c r="C19" s="12" t="s">
        <v>12</v>
      </c>
      <c r="D19" s="79"/>
      <c r="E19" s="79"/>
      <c r="F19" s="50"/>
      <c r="G19" s="50"/>
      <c r="H19" s="79"/>
      <c r="I19" s="91"/>
      <c r="J19" s="136"/>
      <c r="K19" s="137"/>
      <c r="L19" s="15"/>
    </row>
    <row r="20" spans="1:12" ht="11.1" hidden="1" customHeight="1">
      <c r="A20" s="21">
        <v>26</v>
      </c>
      <c r="B20" s="13" t="s">
        <v>65</v>
      </c>
      <c r="C20" s="12" t="s">
        <v>12</v>
      </c>
      <c r="D20" s="76" t="s">
        <v>67</v>
      </c>
      <c r="E20" s="76"/>
      <c r="F20" s="50"/>
      <c r="G20" s="50"/>
      <c r="H20" s="76" t="s">
        <v>67</v>
      </c>
      <c r="I20" s="94"/>
      <c r="J20" s="82"/>
      <c r="K20" s="83"/>
      <c r="L20" s="15"/>
    </row>
    <row r="21" spans="1:12" ht="11.1" hidden="1" customHeight="1">
      <c r="A21" s="12">
        <v>27</v>
      </c>
      <c r="B21" s="13" t="s">
        <v>66</v>
      </c>
      <c r="C21" s="12" t="s">
        <v>12</v>
      </c>
      <c r="D21" s="76" t="s">
        <v>67</v>
      </c>
      <c r="E21" s="76"/>
      <c r="F21" s="50"/>
      <c r="G21" s="50"/>
      <c r="H21" s="76" t="s">
        <v>67</v>
      </c>
      <c r="I21" s="94"/>
      <c r="J21" s="82"/>
      <c r="K21" s="83"/>
      <c r="L21" s="15"/>
    </row>
    <row r="22" spans="1:12" ht="11.1" hidden="1" customHeight="1">
      <c r="A22" s="21">
        <v>28</v>
      </c>
      <c r="B22" s="48" t="s">
        <v>58</v>
      </c>
      <c r="C22" s="12" t="s">
        <v>12</v>
      </c>
      <c r="D22" s="76" t="s">
        <v>67</v>
      </c>
      <c r="E22" s="76"/>
      <c r="F22" s="50"/>
      <c r="G22" s="50"/>
      <c r="H22" s="76" t="s">
        <v>67</v>
      </c>
      <c r="I22" s="94"/>
      <c r="J22" s="82"/>
      <c r="K22" s="83"/>
      <c r="L22" s="15"/>
    </row>
    <row r="23" spans="1:12" s="7" customFormat="1" ht="11.1" hidden="1" customHeight="1">
      <c r="A23" s="17">
        <v>3</v>
      </c>
      <c r="B23" s="18" t="s">
        <v>19</v>
      </c>
      <c r="C23" s="17"/>
      <c r="D23" s="37"/>
      <c r="E23" s="37"/>
      <c r="F23" s="50"/>
      <c r="G23" s="50"/>
      <c r="H23" s="37"/>
      <c r="I23" s="95"/>
      <c r="J23" s="19"/>
      <c r="K23" s="62"/>
      <c r="L23" s="20"/>
    </row>
    <row r="24" spans="1:12" ht="11.1" hidden="1" customHeight="1">
      <c r="A24" s="21">
        <v>31</v>
      </c>
      <c r="B24" s="13" t="s">
        <v>10</v>
      </c>
      <c r="C24" s="12" t="s">
        <v>11</v>
      </c>
      <c r="D24" s="79"/>
      <c r="E24" s="79"/>
      <c r="F24" s="50"/>
      <c r="G24" s="50"/>
      <c r="H24" s="79"/>
      <c r="I24" s="91"/>
      <c r="J24" s="46"/>
      <c r="K24" s="62"/>
      <c r="L24" s="15"/>
    </row>
    <row r="25" spans="1:12" ht="11.1" hidden="1" customHeight="1">
      <c r="A25" s="21">
        <v>32</v>
      </c>
      <c r="B25" s="22" t="s">
        <v>24</v>
      </c>
      <c r="C25" s="12" t="s">
        <v>12</v>
      </c>
      <c r="D25" s="47"/>
      <c r="E25" s="47"/>
      <c r="F25" s="50"/>
      <c r="G25" s="50"/>
      <c r="H25" s="47"/>
      <c r="I25" s="92"/>
      <c r="J25" s="142"/>
      <c r="K25" s="143"/>
      <c r="L25" s="16"/>
    </row>
    <row r="26" spans="1:12" ht="11.1" hidden="1" customHeight="1">
      <c r="A26" s="21">
        <v>33</v>
      </c>
      <c r="B26" s="13" t="s">
        <v>14</v>
      </c>
      <c r="C26" s="12" t="s">
        <v>12</v>
      </c>
      <c r="D26" s="36" t="s">
        <v>67</v>
      </c>
      <c r="E26" s="36"/>
      <c r="F26" s="50"/>
      <c r="G26" s="50"/>
      <c r="H26" s="36" t="s">
        <v>67</v>
      </c>
      <c r="I26" s="93"/>
      <c r="J26" s="142"/>
      <c r="K26" s="143"/>
      <c r="L26" s="16"/>
    </row>
    <row r="27" spans="1:12" s="44" customFormat="1" ht="11.1" hidden="1" customHeight="1">
      <c r="A27" s="21">
        <v>34</v>
      </c>
      <c r="B27" s="13" t="s">
        <v>16</v>
      </c>
      <c r="C27" s="12" t="s">
        <v>12</v>
      </c>
      <c r="D27" s="76" t="s">
        <v>67</v>
      </c>
      <c r="E27" s="76"/>
      <c r="F27" s="52"/>
      <c r="G27" s="52"/>
      <c r="H27" s="76" t="s">
        <v>67</v>
      </c>
      <c r="I27" s="94"/>
      <c r="J27" s="136"/>
      <c r="K27" s="137"/>
      <c r="L27" s="15"/>
    </row>
    <row r="28" spans="1:12" s="44" customFormat="1" ht="11.1" hidden="1" customHeight="1">
      <c r="A28" s="21">
        <v>35</v>
      </c>
      <c r="B28" s="13" t="s">
        <v>18</v>
      </c>
      <c r="C28" s="12" t="s">
        <v>12</v>
      </c>
      <c r="D28" s="79"/>
      <c r="E28" s="79"/>
      <c r="F28" s="52"/>
      <c r="G28" s="52"/>
      <c r="H28" s="79"/>
      <c r="I28" s="91"/>
      <c r="J28" s="144"/>
      <c r="K28" s="145"/>
      <c r="L28" s="16"/>
    </row>
    <row r="29" spans="1:12" s="44" customFormat="1" ht="11.1" hidden="1" customHeight="1">
      <c r="A29" s="21">
        <v>36</v>
      </c>
      <c r="B29" s="13" t="s">
        <v>65</v>
      </c>
      <c r="C29" s="12" t="s">
        <v>12</v>
      </c>
      <c r="D29" s="79"/>
      <c r="E29" s="79"/>
      <c r="F29" s="52"/>
      <c r="G29" s="52"/>
      <c r="H29" s="79"/>
      <c r="I29" s="91"/>
      <c r="J29" s="87"/>
      <c r="K29" s="88"/>
      <c r="L29" s="16"/>
    </row>
    <row r="30" spans="1:12" s="44" customFormat="1" ht="11.1" hidden="1" customHeight="1">
      <c r="A30" s="21">
        <v>37</v>
      </c>
      <c r="B30" s="13" t="s">
        <v>66</v>
      </c>
      <c r="C30" s="12" t="s">
        <v>12</v>
      </c>
      <c r="D30" s="76" t="s">
        <v>67</v>
      </c>
      <c r="E30" s="76"/>
      <c r="F30" s="52"/>
      <c r="G30" s="52"/>
      <c r="H30" s="76" t="s">
        <v>67</v>
      </c>
      <c r="I30" s="94"/>
      <c r="J30" s="87"/>
      <c r="K30" s="88"/>
      <c r="L30" s="16"/>
    </row>
    <row r="31" spans="1:12" s="44" customFormat="1" ht="11.1" hidden="1" customHeight="1">
      <c r="A31" s="21">
        <v>38</v>
      </c>
      <c r="B31" s="48" t="s">
        <v>58</v>
      </c>
      <c r="C31" s="12" t="s">
        <v>12</v>
      </c>
      <c r="D31" s="76" t="s">
        <v>67</v>
      </c>
      <c r="E31" s="76"/>
      <c r="F31" s="52"/>
      <c r="G31" s="52"/>
      <c r="H31" s="76" t="s">
        <v>67</v>
      </c>
      <c r="I31" s="94"/>
      <c r="J31" s="87"/>
      <c r="K31" s="88"/>
      <c r="L31" s="16"/>
    </row>
    <row r="32" spans="1:12" s="7" customFormat="1" ht="11.1" hidden="1" customHeight="1">
      <c r="A32" s="17">
        <v>4</v>
      </c>
      <c r="B32" s="18" t="s">
        <v>23</v>
      </c>
      <c r="C32" s="17"/>
      <c r="D32" s="37"/>
      <c r="E32" s="37"/>
      <c r="F32" s="50"/>
      <c r="G32" s="50"/>
      <c r="H32" s="37"/>
      <c r="I32" s="95"/>
      <c r="J32" s="19"/>
      <c r="K32" s="62"/>
      <c r="L32" s="20"/>
    </row>
    <row r="33" spans="1:12" ht="11.1" hidden="1" customHeight="1">
      <c r="A33" s="21">
        <v>41</v>
      </c>
      <c r="B33" s="22" t="s">
        <v>20</v>
      </c>
      <c r="C33" s="21" t="s">
        <v>21</v>
      </c>
      <c r="D33" s="76" t="s">
        <v>67</v>
      </c>
      <c r="E33" s="76"/>
      <c r="F33" s="80"/>
      <c r="G33" s="80"/>
      <c r="H33" s="76" t="s">
        <v>67</v>
      </c>
      <c r="I33" s="94"/>
      <c r="J33" s="55">
        <v>48</v>
      </c>
      <c r="K33" s="64" t="s">
        <v>12</v>
      </c>
      <c r="L33" s="15" t="s">
        <v>13</v>
      </c>
    </row>
    <row r="34" spans="1:12" ht="9.75" hidden="1" customHeight="1">
      <c r="A34" s="21">
        <v>42</v>
      </c>
      <c r="B34" s="22" t="s">
        <v>24</v>
      </c>
      <c r="C34" s="21" t="s">
        <v>25</v>
      </c>
      <c r="D34" s="76" t="s">
        <v>67</v>
      </c>
      <c r="E34" s="76"/>
      <c r="F34" s="80"/>
      <c r="G34" s="80"/>
      <c r="H34" s="76" t="s">
        <v>67</v>
      </c>
      <c r="I34" s="94"/>
      <c r="J34" s="142">
        <v>2</v>
      </c>
      <c r="K34" s="143"/>
      <c r="L34" s="16" t="s">
        <v>15</v>
      </c>
    </row>
    <row r="35" spans="1:12" ht="9.75" hidden="1" customHeight="1">
      <c r="A35" s="21">
        <v>43</v>
      </c>
      <c r="B35" s="22" t="s">
        <v>14</v>
      </c>
      <c r="C35" s="21" t="s">
        <v>12</v>
      </c>
      <c r="D35" s="36" t="s">
        <v>67</v>
      </c>
      <c r="E35" s="36"/>
      <c r="F35" s="52"/>
      <c r="G35" s="52"/>
      <c r="H35" s="36" t="s">
        <v>67</v>
      </c>
      <c r="I35" s="93"/>
      <c r="J35" s="142">
        <v>2</v>
      </c>
      <c r="K35" s="143"/>
      <c r="L35" s="16" t="s">
        <v>15</v>
      </c>
    </row>
    <row r="36" spans="1:12" ht="9.75" hidden="1" customHeight="1">
      <c r="A36" s="21">
        <v>44</v>
      </c>
      <c r="B36" s="22" t="s">
        <v>26</v>
      </c>
      <c r="C36" s="21" t="s">
        <v>12</v>
      </c>
      <c r="D36" s="76" t="s">
        <v>67</v>
      </c>
      <c r="E36" s="76"/>
      <c r="F36" s="80"/>
      <c r="G36" s="80"/>
      <c r="H36" s="76" t="s">
        <v>67</v>
      </c>
      <c r="I36" s="94"/>
      <c r="J36" s="142"/>
      <c r="K36" s="143"/>
      <c r="L36" s="15" t="s">
        <v>27</v>
      </c>
    </row>
    <row r="37" spans="1:12" ht="9.75" hidden="1" customHeight="1">
      <c r="A37" s="21">
        <v>45</v>
      </c>
      <c r="B37" s="22" t="s">
        <v>16</v>
      </c>
      <c r="C37" s="21" t="s">
        <v>12</v>
      </c>
      <c r="D37" s="76" t="s">
        <v>67</v>
      </c>
      <c r="E37" s="76"/>
      <c r="F37" s="80"/>
      <c r="G37" s="80"/>
      <c r="H37" s="76" t="s">
        <v>67</v>
      </c>
      <c r="I37" s="94"/>
      <c r="J37" s="136">
        <v>0.35</v>
      </c>
      <c r="K37" s="137"/>
      <c r="L37" s="15" t="s">
        <v>17</v>
      </c>
    </row>
    <row r="38" spans="1:12" ht="9.75" hidden="1" customHeight="1">
      <c r="A38" s="21">
        <v>46</v>
      </c>
      <c r="B38" s="22" t="s">
        <v>18</v>
      </c>
      <c r="C38" s="21" t="s">
        <v>12</v>
      </c>
      <c r="D38" s="76" t="s">
        <v>67</v>
      </c>
      <c r="E38" s="76"/>
      <c r="F38" s="80"/>
      <c r="G38" s="80"/>
      <c r="H38" s="76" t="s">
        <v>67</v>
      </c>
      <c r="I38" s="94"/>
      <c r="J38" s="136">
        <v>0.15</v>
      </c>
      <c r="K38" s="137"/>
      <c r="L38" s="15" t="s">
        <v>17</v>
      </c>
    </row>
    <row r="39" spans="1:12" ht="9.75" hidden="1" customHeight="1">
      <c r="A39" s="21">
        <v>47</v>
      </c>
      <c r="B39" s="22" t="s">
        <v>28</v>
      </c>
      <c r="C39" s="21" t="s">
        <v>12</v>
      </c>
      <c r="D39" s="76" t="s">
        <v>67</v>
      </c>
      <c r="E39" s="76"/>
      <c r="F39" s="80"/>
      <c r="G39" s="80"/>
      <c r="H39" s="76" t="s">
        <v>67</v>
      </c>
      <c r="I39" s="94"/>
      <c r="J39" s="142" t="s">
        <v>29</v>
      </c>
      <c r="K39" s="143"/>
      <c r="L39" s="15" t="s">
        <v>30</v>
      </c>
    </row>
    <row r="40" spans="1:12" ht="9.75" hidden="1" customHeight="1">
      <c r="A40" s="21">
        <v>48</v>
      </c>
      <c r="B40" s="22" t="s">
        <v>31</v>
      </c>
      <c r="C40" s="21" t="s">
        <v>12</v>
      </c>
      <c r="D40" s="76" t="s">
        <v>67</v>
      </c>
      <c r="E40" s="76"/>
      <c r="F40" s="80"/>
      <c r="G40" s="80"/>
      <c r="H40" s="76" t="s">
        <v>67</v>
      </c>
      <c r="I40" s="94"/>
      <c r="J40" s="142" t="s">
        <v>32</v>
      </c>
      <c r="K40" s="143"/>
      <c r="L40" s="15" t="s">
        <v>30</v>
      </c>
    </row>
    <row r="41" spans="1:12" ht="9.75" hidden="1" customHeight="1">
      <c r="A41" s="21">
        <v>49</v>
      </c>
      <c r="B41" s="22" t="s">
        <v>33</v>
      </c>
      <c r="C41" s="21" t="s">
        <v>12</v>
      </c>
      <c r="D41" s="76" t="s">
        <v>67</v>
      </c>
      <c r="E41" s="76"/>
      <c r="F41" s="80"/>
      <c r="G41" s="80"/>
      <c r="H41" s="76" t="s">
        <v>67</v>
      </c>
      <c r="I41" s="94"/>
      <c r="J41" s="142">
        <v>1</v>
      </c>
      <c r="K41" s="143"/>
      <c r="L41" s="15" t="s">
        <v>30</v>
      </c>
    </row>
    <row r="42" spans="1:12" s="7" customFormat="1">
      <c r="A42" s="17">
        <v>5</v>
      </c>
      <c r="B42" s="18" t="s">
        <v>34</v>
      </c>
      <c r="C42" s="17"/>
      <c r="D42" s="37"/>
      <c r="E42" s="37"/>
      <c r="F42" s="52"/>
      <c r="G42" s="52"/>
      <c r="H42" s="37"/>
      <c r="I42" s="95"/>
      <c r="J42" s="19"/>
      <c r="K42" s="62"/>
      <c r="L42" s="20"/>
    </row>
    <row r="43" spans="1:12" s="7" customFormat="1">
      <c r="A43" s="56">
        <v>50</v>
      </c>
      <c r="B43" s="57" t="s">
        <v>69</v>
      </c>
      <c r="C43" s="17" t="s">
        <v>76</v>
      </c>
      <c r="D43" s="76">
        <v>1000</v>
      </c>
      <c r="E43" s="76" t="s">
        <v>81</v>
      </c>
      <c r="F43" s="52">
        <v>1</v>
      </c>
      <c r="G43" s="52">
        <v>1</v>
      </c>
      <c r="H43" s="121">
        <f>D43*F43</f>
        <v>1000</v>
      </c>
      <c r="I43" s="153">
        <v>0</v>
      </c>
      <c r="J43" s="68">
        <v>1</v>
      </c>
      <c r="K43" s="62"/>
      <c r="L43" s="58" t="s">
        <v>70</v>
      </c>
    </row>
    <row r="44" spans="1:12">
      <c r="A44" s="21" t="s">
        <v>60</v>
      </c>
      <c r="B44" s="22" t="s">
        <v>35</v>
      </c>
      <c r="C44" s="21" t="s">
        <v>21</v>
      </c>
      <c r="D44" s="76">
        <v>46.28</v>
      </c>
      <c r="E44" s="76" t="s">
        <v>81</v>
      </c>
      <c r="F44" s="52">
        <v>880</v>
      </c>
      <c r="G44" s="52">
        <v>1029.5</v>
      </c>
      <c r="H44" s="121">
        <f t="shared" ref="H44:H52" si="1">D44*F44</f>
        <v>40726.400000000001</v>
      </c>
      <c r="I44" s="130">
        <v>0</v>
      </c>
      <c r="J44" s="55">
        <v>16</v>
      </c>
      <c r="K44" s="64" t="s">
        <v>12</v>
      </c>
      <c r="L44" s="15" t="s">
        <v>22</v>
      </c>
    </row>
    <row r="45" spans="1:12">
      <c r="A45" s="21" t="s">
        <v>61</v>
      </c>
      <c r="B45" s="22" t="s">
        <v>36</v>
      </c>
      <c r="C45" s="21" t="s">
        <v>21</v>
      </c>
      <c r="D45" s="76">
        <v>60.33</v>
      </c>
      <c r="E45" s="76" t="s">
        <v>81</v>
      </c>
      <c r="F45" s="52">
        <v>110</v>
      </c>
      <c r="G45" s="52">
        <v>112.9</v>
      </c>
      <c r="H45" s="121">
        <f t="shared" si="1"/>
        <v>6636.3</v>
      </c>
      <c r="I45" s="130">
        <v>0</v>
      </c>
      <c r="J45" s="55">
        <v>2</v>
      </c>
      <c r="K45" s="64" t="s">
        <v>12</v>
      </c>
      <c r="L45" s="15" t="s">
        <v>37</v>
      </c>
    </row>
    <row r="46" spans="1:12">
      <c r="A46" s="21">
        <v>52</v>
      </c>
      <c r="B46" s="22" t="s">
        <v>24</v>
      </c>
      <c r="C46" s="21" t="s">
        <v>25</v>
      </c>
      <c r="D46" s="76">
        <v>16.03</v>
      </c>
      <c r="E46" s="76" t="s">
        <v>81</v>
      </c>
      <c r="F46" s="52">
        <v>495</v>
      </c>
      <c r="G46" s="52">
        <v>573</v>
      </c>
      <c r="H46" s="121">
        <f t="shared" si="1"/>
        <v>7934.85</v>
      </c>
      <c r="I46" s="130">
        <v>0</v>
      </c>
      <c r="J46" s="142">
        <v>2</v>
      </c>
      <c r="K46" s="143"/>
      <c r="L46" s="16" t="s">
        <v>15</v>
      </c>
    </row>
    <row r="47" spans="1:12">
      <c r="A47" s="21">
        <v>53</v>
      </c>
      <c r="B47" s="22" t="s">
        <v>14</v>
      </c>
      <c r="C47" s="21" t="s">
        <v>12</v>
      </c>
      <c r="D47" s="76" t="s">
        <v>67</v>
      </c>
      <c r="E47" s="76" t="s">
        <v>81</v>
      </c>
      <c r="F47" s="52" t="s">
        <v>67</v>
      </c>
      <c r="G47" s="52" t="s">
        <v>81</v>
      </c>
      <c r="H47" s="121" t="s">
        <v>81</v>
      </c>
      <c r="I47" s="130" t="s">
        <v>79</v>
      </c>
      <c r="J47" s="142">
        <v>2</v>
      </c>
      <c r="K47" s="143"/>
      <c r="L47" s="16" t="s">
        <v>15</v>
      </c>
    </row>
    <row r="48" spans="1:12">
      <c r="A48" s="21">
        <v>54</v>
      </c>
      <c r="B48" s="22" t="s">
        <v>26</v>
      </c>
      <c r="C48" s="21" t="s">
        <v>12</v>
      </c>
      <c r="D48" s="76" t="s">
        <v>67</v>
      </c>
      <c r="E48" s="76" t="s">
        <v>81</v>
      </c>
      <c r="F48" s="52" t="s">
        <v>67</v>
      </c>
      <c r="G48" s="52" t="s">
        <v>81</v>
      </c>
      <c r="H48" s="121" t="s">
        <v>81</v>
      </c>
      <c r="I48" s="130" t="s">
        <v>81</v>
      </c>
      <c r="J48" s="19"/>
      <c r="K48" s="62"/>
      <c r="L48" s="15" t="s">
        <v>38</v>
      </c>
    </row>
    <row r="49" spans="1:12">
      <c r="A49" s="21">
        <v>55</v>
      </c>
      <c r="B49" s="22" t="s">
        <v>16</v>
      </c>
      <c r="C49" s="21" t="s">
        <v>12</v>
      </c>
      <c r="D49" s="76">
        <v>39.31</v>
      </c>
      <c r="E49" s="76" t="s">
        <v>81</v>
      </c>
      <c r="F49" s="52">
        <v>149</v>
      </c>
      <c r="G49" s="52">
        <v>89</v>
      </c>
      <c r="H49" s="121">
        <f t="shared" si="1"/>
        <v>5857.1900000000005</v>
      </c>
      <c r="I49" s="130">
        <v>0</v>
      </c>
      <c r="J49" s="136">
        <v>0.25</v>
      </c>
      <c r="K49" s="137"/>
      <c r="L49" s="15" t="s">
        <v>17</v>
      </c>
    </row>
    <row r="50" spans="1:12">
      <c r="A50" s="21">
        <v>56</v>
      </c>
      <c r="B50" s="22" t="s">
        <v>18</v>
      </c>
      <c r="C50" s="21" t="s">
        <v>12</v>
      </c>
      <c r="D50" s="76">
        <v>24.55</v>
      </c>
      <c r="E50" s="76" t="s">
        <v>81</v>
      </c>
      <c r="F50" s="52">
        <v>149</v>
      </c>
      <c r="G50" s="52">
        <v>257</v>
      </c>
      <c r="H50" s="121">
        <f t="shared" si="1"/>
        <v>3657.9500000000003</v>
      </c>
      <c r="I50" s="130">
        <v>0</v>
      </c>
      <c r="J50" s="136">
        <v>0.25</v>
      </c>
      <c r="K50" s="137"/>
      <c r="L50" s="15" t="s">
        <v>17</v>
      </c>
    </row>
    <row r="51" spans="1:12">
      <c r="A51" s="21">
        <v>57</v>
      </c>
      <c r="B51" s="13" t="s">
        <v>65</v>
      </c>
      <c r="C51" s="12" t="s">
        <v>12</v>
      </c>
      <c r="D51" s="76" t="s">
        <v>67</v>
      </c>
      <c r="E51" s="76" t="s">
        <v>81</v>
      </c>
      <c r="F51" s="52" t="s">
        <v>81</v>
      </c>
      <c r="G51" s="52" t="s">
        <v>81</v>
      </c>
      <c r="H51" s="76" t="s">
        <v>81</v>
      </c>
      <c r="I51" s="130" t="s">
        <v>79</v>
      </c>
      <c r="J51" s="82"/>
      <c r="K51" s="83"/>
      <c r="L51" s="15"/>
    </row>
    <row r="52" spans="1:12">
      <c r="A52" s="21">
        <v>58</v>
      </c>
      <c r="B52" s="22" t="s">
        <v>39</v>
      </c>
      <c r="C52" s="21" t="s">
        <v>12</v>
      </c>
      <c r="D52" s="76">
        <v>144.41</v>
      </c>
      <c r="E52" s="76" t="s">
        <v>81</v>
      </c>
      <c r="F52" s="52">
        <v>36</v>
      </c>
      <c r="G52" s="52">
        <v>0</v>
      </c>
      <c r="H52" s="121">
        <f t="shared" si="1"/>
        <v>5198.76</v>
      </c>
      <c r="I52" s="130">
        <v>0</v>
      </c>
      <c r="J52" s="142"/>
      <c r="K52" s="143"/>
      <c r="L52" s="15" t="s">
        <v>30</v>
      </c>
    </row>
    <row r="53" spans="1:12">
      <c r="A53" s="21">
        <v>59</v>
      </c>
      <c r="B53" s="22" t="s">
        <v>28</v>
      </c>
      <c r="C53" s="21" t="s">
        <v>12</v>
      </c>
      <c r="D53" s="76" t="s">
        <v>67</v>
      </c>
      <c r="E53" s="76" t="s">
        <v>81</v>
      </c>
      <c r="F53" s="52" t="s">
        <v>67</v>
      </c>
      <c r="G53" s="52" t="s">
        <v>81</v>
      </c>
      <c r="H53" s="76" t="s">
        <v>81</v>
      </c>
      <c r="I53" s="130" t="s">
        <v>79</v>
      </c>
      <c r="J53" s="19"/>
      <c r="K53" s="62"/>
      <c r="L53" s="15" t="s">
        <v>38</v>
      </c>
    </row>
    <row r="54" spans="1:12">
      <c r="A54" s="21">
        <v>60</v>
      </c>
      <c r="B54" s="22" t="s">
        <v>31</v>
      </c>
      <c r="C54" s="21" t="s">
        <v>12</v>
      </c>
      <c r="D54" s="76" t="s">
        <v>67</v>
      </c>
      <c r="E54" s="76" t="s">
        <v>81</v>
      </c>
      <c r="F54" s="52" t="s">
        <v>67</v>
      </c>
      <c r="G54" s="52" t="s">
        <v>81</v>
      </c>
      <c r="H54" s="76" t="s">
        <v>81</v>
      </c>
      <c r="I54" s="130" t="s">
        <v>79</v>
      </c>
      <c r="J54" s="19"/>
      <c r="K54" s="62"/>
      <c r="L54" s="15" t="s">
        <v>38</v>
      </c>
    </row>
    <row r="55" spans="1:12">
      <c r="A55" s="21">
        <v>61</v>
      </c>
      <c r="B55" s="22" t="s">
        <v>33</v>
      </c>
      <c r="C55" s="21" t="s">
        <v>12</v>
      </c>
      <c r="D55" s="76" t="s">
        <v>67</v>
      </c>
      <c r="E55" s="76" t="s">
        <v>81</v>
      </c>
      <c r="F55" s="52" t="s">
        <v>67</v>
      </c>
      <c r="G55" s="52" t="s">
        <v>81</v>
      </c>
      <c r="H55" s="76" t="s">
        <v>81</v>
      </c>
      <c r="I55" s="94" t="s">
        <v>81</v>
      </c>
      <c r="J55" s="19"/>
      <c r="K55" s="62"/>
      <c r="L55" s="15" t="s">
        <v>38</v>
      </c>
    </row>
    <row r="56" spans="1:12" s="7" customFormat="1" hidden="1">
      <c r="A56" s="17">
        <v>6</v>
      </c>
      <c r="B56" s="18" t="s">
        <v>40</v>
      </c>
      <c r="C56" s="17"/>
      <c r="D56" s="38"/>
      <c r="E56" s="38"/>
      <c r="F56" s="50"/>
      <c r="G56" s="50"/>
      <c r="H56" s="38"/>
      <c r="I56" s="96"/>
      <c r="J56" s="19"/>
      <c r="K56" s="62"/>
      <c r="L56" s="20"/>
    </row>
    <row r="57" spans="1:12" hidden="1">
      <c r="A57" s="21">
        <v>61</v>
      </c>
      <c r="B57" s="13" t="s">
        <v>10</v>
      </c>
      <c r="C57" s="12" t="s">
        <v>11</v>
      </c>
      <c r="D57" s="79"/>
      <c r="E57" s="79"/>
      <c r="F57" s="50">
        <v>66</v>
      </c>
      <c r="G57" s="50"/>
      <c r="H57" s="79"/>
      <c r="I57" s="91"/>
      <c r="J57" s="46">
        <v>2</v>
      </c>
      <c r="K57" s="64" t="s">
        <v>12</v>
      </c>
      <c r="L57" s="15" t="s">
        <v>22</v>
      </c>
    </row>
    <row r="58" spans="1:12" ht="9.75" hidden="1" customHeight="1">
      <c r="A58" s="21">
        <v>62</v>
      </c>
      <c r="B58" s="22" t="s">
        <v>24</v>
      </c>
      <c r="C58" s="12" t="s">
        <v>12</v>
      </c>
      <c r="D58" s="47"/>
      <c r="E58" s="47"/>
      <c r="F58" s="50">
        <v>34</v>
      </c>
      <c r="G58" s="50"/>
      <c r="H58" s="47"/>
      <c r="I58" s="92"/>
      <c r="J58" s="142">
        <v>2</v>
      </c>
      <c r="K58" s="143"/>
      <c r="L58" s="16" t="s">
        <v>15</v>
      </c>
    </row>
    <row r="59" spans="1:12" ht="9.75" hidden="1" customHeight="1">
      <c r="A59" s="21">
        <v>63</v>
      </c>
      <c r="B59" s="13" t="s">
        <v>14</v>
      </c>
      <c r="C59" s="12" t="s">
        <v>12</v>
      </c>
      <c r="D59" s="36" t="s">
        <v>67</v>
      </c>
      <c r="E59" s="36"/>
      <c r="F59" s="50"/>
      <c r="G59" s="50"/>
      <c r="H59" s="36" t="s">
        <v>67</v>
      </c>
      <c r="I59" s="93"/>
      <c r="J59" s="142">
        <v>2</v>
      </c>
      <c r="K59" s="143"/>
      <c r="L59" s="16" t="s">
        <v>15</v>
      </c>
    </row>
    <row r="60" spans="1:12" ht="9.75" hidden="1" customHeight="1">
      <c r="A60" s="21">
        <v>64</v>
      </c>
      <c r="B60" s="13" t="s">
        <v>16</v>
      </c>
      <c r="C60" s="12" t="s">
        <v>12</v>
      </c>
      <c r="D60" s="76" t="s">
        <v>67</v>
      </c>
      <c r="E60" s="76"/>
      <c r="F60" s="50"/>
      <c r="G60" s="50"/>
      <c r="H60" s="76" t="s">
        <v>67</v>
      </c>
      <c r="I60" s="94"/>
      <c r="J60" s="136">
        <v>0.25</v>
      </c>
      <c r="K60" s="137"/>
      <c r="L60" s="15" t="s">
        <v>17</v>
      </c>
    </row>
    <row r="61" spans="1:12" ht="9.75" hidden="1" customHeight="1">
      <c r="A61" s="21">
        <v>65</v>
      </c>
      <c r="B61" s="13" t="s">
        <v>18</v>
      </c>
      <c r="C61" s="12" t="s">
        <v>12</v>
      </c>
      <c r="D61" s="79"/>
      <c r="E61" s="79"/>
      <c r="F61" s="50">
        <v>8</v>
      </c>
      <c r="G61" s="50"/>
      <c r="H61" s="79"/>
      <c r="I61" s="91"/>
      <c r="J61" s="136">
        <v>0.25</v>
      </c>
      <c r="K61" s="137"/>
      <c r="L61" s="15" t="s">
        <v>17</v>
      </c>
    </row>
    <row r="62" spans="1:12" hidden="1">
      <c r="A62" s="21">
        <v>66</v>
      </c>
      <c r="B62" s="13" t="s">
        <v>65</v>
      </c>
      <c r="C62" s="12" t="s">
        <v>12</v>
      </c>
      <c r="D62" s="79"/>
      <c r="E62" s="79"/>
      <c r="F62" s="50"/>
      <c r="G62" s="50"/>
      <c r="H62" s="79"/>
      <c r="I62" s="91"/>
      <c r="J62" s="82"/>
      <c r="K62" s="83"/>
      <c r="L62" s="15"/>
    </row>
    <row r="63" spans="1:12" ht="9.75" hidden="1" customHeight="1">
      <c r="A63" s="21">
        <v>67</v>
      </c>
      <c r="B63" s="13" t="s">
        <v>66</v>
      </c>
      <c r="C63" s="12" t="s">
        <v>12</v>
      </c>
      <c r="D63" s="76" t="s">
        <v>67</v>
      </c>
      <c r="E63" s="76"/>
      <c r="F63" s="50"/>
      <c r="G63" s="50"/>
      <c r="H63" s="76" t="s">
        <v>67</v>
      </c>
      <c r="I63" s="94"/>
      <c r="J63" s="146">
        <v>2</v>
      </c>
      <c r="K63" s="147"/>
      <c r="L63" s="16" t="s">
        <v>30</v>
      </c>
    </row>
    <row r="64" spans="1:12" ht="9.75" hidden="1" customHeight="1">
      <c r="A64" s="21">
        <v>68</v>
      </c>
      <c r="B64" s="48" t="s">
        <v>58</v>
      </c>
      <c r="C64" s="43" t="s">
        <v>12</v>
      </c>
      <c r="D64" s="76" t="s">
        <v>67</v>
      </c>
      <c r="E64" s="76"/>
      <c r="F64" s="52"/>
      <c r="G64" s="52"/>
      <c r="H64" s="76" t="s">
        <v>67</v>
      </c>
      <c r="I64" s="94"/>
      <c r="J64" s="146"/>
      <c r="K64" s="147"/>
      <c r="L64" s="16"/>
    </row>
    <row r="65" spans="1:12" s="7" customFormat="1" hidden="1">
      <c r="A65" s="17">
        <v>7</v>
      </c>
      <c r="B65" s="18" t="s">
        <v>41</v>
      </c>
      <c r="C65" s="17"/>
      <c r="D65" s="38"/>
      <c r="E65" s="38"/>
      <c r="F65" s="50"/>
      <c r="G65" s="50"/>
      <c r="H65" s="38"/>
      <c r="I65" s="96"/>
      <c r="J65" s="19"/>
      <c r="K65" s="62"/>
      <c r="L65" s="20"/>
    </row>
    <row r="66" spans="1:12" hidden="1">
      <c r="A66" s="21">
        <v>71</v>
      </c>
      <c r="B66" s="13" t="s">
        <v>10</v>
      </c>
      <c r="C66" s="12" t="s">
        <v>11</v>
      </c>
      <c r="D66" s="79"/>
      <c r="E66" s="79"/>
      <c r="F66" s="50"/>
      <c r="G66" s="50"/>
      <c r="H66" s="79"/>
      <c r="I66" s="91"/>
      <c r="J66" s="46"/>
      <c r="K66" s="64"/>
      <c r="L66" s="15"/>
    </row>
    <row r="67" spans="1:12" ht="9.75" hidden="1" customHeight="1">
      <c r="A67" s="21">
        <v>72</v>
      </c>
      <c r="B67" s="22" t="s">
        <v>24</v>
      </c>
      <c r="C67" s="12" t="s">
        <v>12</v>
      </c>
      <c r="D67" s="47"/>
      <c r="E67" s="47"/>
      <c r="F67" s="50"/>
      <c r="G67" s="50"/>
      <c r="H67" s="47"/>
      <c r="I67" s="92"/>
      <c r="J67" s="142"/>
      <c r="K67" s="143"/>
      <c r="L67" s="16"/>
    </row>
    <row r="68" spans="1:12" ht="9.75" hidden="1" customHeight="1">
      <c r="A68" s="21">
        <v>73</v>
      </c>
      <c r="B68" s="13" t="s">
        <v>14</v>
      </c>
      <c r="C68" s="12" t="s">
        <v>12</v>
      </c>
      <c r="D68" s="36" t="s">
        <v>67</v>
      </c>
      <c r="E68" s="36"/>
      <c r="F68" s="50"/>
      <c r="G68" s="50"/>
      <c r="H68" s="36" t="s">
        <v>67</v>
      </c>
      <c r="I68" s="93"/>
      <c r="J68" s="142"/>
      <c r="K68" s="143"/>
      <c r="L68" s="16"/>
    </row>
    <row r="69" spans="1:12" ht="9.75" hidden="1" customHeight="1">
      <c r="A69" s="21">
        <v>74</v>
      </c>
      <c r="B69" s="13" t="s">
        <v>16</v>
      </c>
      <c r="C69" s="12" t="s">
        <v>12</v>
      </c>
      <c r="D69" s="76" t="s">
        <v>67</v>
      </c>
      <c r="E69" s="76"/>
      <c r="F69" s="50"/>
      <c r="G69" s="50"/>
      <c r="H69" s="76" t="s">
        <v>67</v>
      </c>
      <c r="I69" s="94"/>
      <c r="J69" s="136"/>
      <c r="K69" s="137"/>
      <c r="L69" s="15"/>
    </row>
    <row r="70" spans="1:12" ht="9.75" hidden="1" customHeight="1">
      <c r="A70" s="21">
        <v>75</v>
      </c>
      <c r="B70" s="13" t="s">
        <v>18</v>
      </c>
      <c r="C70" s="12" t="s">
        <v>12</v>
      </c>
      <c r="D70" s="79"/>
      <c r="E70" s="79"/>
      <c r="F70" s="50"/>
      <c r="G70" s="50"/>
      <c r="H70" s="79"/>
      <c r="I70" s="91"/>
      <c r="J70" s="136"/>
      <c r="K70" s="137"/>
      <c r="L70" s="15"/>
    </row>
    <row r="71" spans="1:12" hidden="1">
      <c r="A71" s="21">
        <v>76</v>
      </c>
      <c r="B71" s="13" t="s">
        <v>65</v>
      </c>
      <c r="C71" s="12" t="s">
        <v>12</v>
      </c>
      <c r="D71" s="79"/>
      <c r="E71" s="79"/>
      <c r="F71" s="50"/>
      <c r="G71" s="50"/>
      <c r="H71" s="79"/>
      <c r="I71" s="91"/>
      <c r="J71" s="82"/>
      <c r="K71" s="83"/>
      <c r="L71" s="15"/>
    </row>
    <row r="72" spans="1:12" ht="9.75" hidden="1" customHeight="1">
      <c r="A72" s="21">
        <v>77</v>
      </c>
      <c r="B72" s="13" t="s">
        <v>66</v>
      </c>
      <c r="C72" s="12" t="s">
        <v>12</v>
      </c>
      <c r="D72" s="76" t="s">
        <v>67</v>
      </c>
      <c r="E72" s="76"/>
      <c r="F72" s="50"/>
      <c r="G72" s="50"/>
      <c r="H72" s="76" t="s">
        <v>67</v>
      </c>
      <c r="I72" s="94"/>
      <c r="J72" s="142"/>
      <c r="K72" s="143"/>
      <c r="L72" s="15"/>
    </row>
    <row r="73" spans="1:12" ht="9.75" hidden="1" customHeight="1">
      <c r="A73" s="21">
        <v>78</v>
      </c>
      <c r="B73" s="48" t="s">
        <v>58</v>
      </c>
      <c r="C73" s="43" t="s">
        <v>12</v>
      </c>
      <c r="D73" s="76" t="s">
        <v>67</v>
      </c>
      <c r="E73" s="76"/>
      <c r="F73" s="50"/>
      <c r="G73" s="50"/>
      <c r="H73" s="76" t="s">
        <v>67</v>
      </c>
      <c r="I73" s="94"/>
      <c r="J73" s="142"/>
      <c r="K73" s="143"/>
      <c r="L73" s="15"/>
    </row>
    <row r="74" spans="1:12" s="7" customFormat="1" hidden="1">
      <c r="A74" s="17">
        <v>8</v>
      </c>
      <c r="B74" s="18" t="s">
        <v>42</v>
      </c>
      <c r="C74" s="17"/>
      <c r="D74" s="38"/>
      <c r="E74" s="38"/>
      <c r="F74" s="50"/>
      <c r="G74" s="50"/>
      <c r="H74" s="38"/>
      <c r="I74" s="96"/>
      <c r="J74" s="19"/>
      <c r="K74" s="62"/>
      <c r="L74" s="20"/>
    </row>
    <row r="75" spans="1:12" hidden="1">
      <c r="A75" s="21">
        <v>81</v>
      </c>
      <c r="B75" s="13" t="s">
        <v>10</v>
      </c>
      <c r="C75" s="12" t="s">
        <v>11</v>
      </c>
      <c r="D75" s="79"/>
      <c r="E75" s="79"/>
      <c r="F75" s="50">
        <v>60</v>
      </c>
      <c r="G75" s="50"/>
      <c r="H75" s="79"/>
      <c r="I75" s="91"/>
      <c r="J75" s="46">
        <v>3</v>
      </c>
      <c r="K75" s="64" t="s">
        <v>12</v>
      </c>
      <c r="L75" s="15" t="s">
        <v>22</v>
      </c>
    </row>
    <row r="76" spans="1:12" ht="9.75" hidden="1" customHeight="1">
      <c r="A76" s="21">
        <v>82</v>
      </c>
      <c r="B76" s="22" t="s">
        <v>24</v>
      </c>
      <c r="C76" s="12" t="s">
        <v>12</v>
      </c>
      <c r="D76" s="47"/>
      <c r="E76" s="47"/>
      <c r="F76" s="50">
        <v>12</v>
      </c>
      <c r="G76" s="50"/>
      <c r="H76" s="47"/>
      <c r="I76" s="92"/>
      <c r="J76" s="142">
        <v>2</v>
      </c>
      <c r="K76" s="143"/>
      <c r="L76" s="16" t="s">
        <v>15</v>
      </c>
    </row>
    <row r="77" spans="1:12" ht="9.75" hidden="1" customHeight="1">
      <c r="A77" s="21">
        <v>83</v>
      </c>
      <c r="B77" s="13" t="s">
        <v>14</v>
      </c>
      <c r="C77" s="12" t="s">
        <v>12</v>
      </c>
      <c r="D77" s="36" t="s">
        <v>67</v>
      </c>
      <c r="E77" s="36"/>
      <c r="F77" s="50"/>
      <c r="G77" s="50"/>
      <c r="H77" s="36" t="s">
        <v>67</v>
      </c>
      <c r="I77" s="93"/>
      <c r="J77" s="142">
        <v>2</v>
      </c>
      <c r="K77" s="143"/>
      <c r="L77" s="16" t="s">
        <v>15</v>
      </c>
    </row>
    <row r="78" spans="1:12" ht="9.75" hidden="1" customHeight="1">
      <c r="A78" s="21">
        <v>84</v>
      </c>
      <c r="B78" s="13" t="s">
        <v>16</v>
      </c>
      <c r="C78" s="12" t="s">
        <v>12</v>
      </c>
      <c r="D78" s="76" t="s">
        <v>67</v>
      </c>
      <c r="E78" s="76"/>
      <c r="F78" s="50"/>
      <c r="G78" s="50"/>
      <c r="H78" s="76" t="s">
        <v>67</v>
      </c>
      <c r="I78" s="94"/>
      <c r="J78" s="136"/>
      <c r="K78" s="137"/>
      <c r="L78" s="15"/>
    </row>
    <row r="79" spans="1:12" ht="9.75" hidden="1" customHeight="1">
      <c r="A79" s="21">
        <v>85</v>
      </c>
      <c r="B79" s="13" t="s">
        <v>18</v>
      </c>
      <c r="C79" s="12" t="s">
        <v>12</v>
      </c>
      <c r="D79" s="79"/>
      <c r="E79" s="79"/>
      <c r="F79" s="50">
        <v>3</v>
      </c>
      <c r="G79" s="50"/>
      <c r="H79" s="79"/>
      <c r="I79" s="91"/>
      <c r="J79" s="136"/>
      <c r="K79" s="137"/>
      <c r="L79" s="15"/>
    </row>
    <row r="80" spans="1:12" hidden="1">
      <c r="A80" s="21">
        <v>86</v>
      </c>
      <c r="B80" s="13" t="s">
        <v>65</v>
      </c>
      <c r="C80" s="12" t="s">
        <v>12</v>
      </c>
      <c r="D80" s="79"/>
      <c r="E80" s="79"/>
      <c r="F80" s="50">
        <v>4</v>
      </c>
      <c r="G80" s="50"/>
      <c r="H80" s="79"/>
      <c r="I80" s="91"/>
      <c r="J80" s="82"/>
      <c r="K80" s="83"/>
      <c r="L80" s="15"/>
    </row>
    <row r="81" spans="1:12" ht="9.75" hidden="1" customHeight="1">
      <c r="A81" s="21">
        <v>87</v>
      </c>
      <c r="B81" s="13" t="s">
        <v>66</v>
      </c>
      <c r="C81" s="12" t="s">
        <v>12</v>
      </c>
      <c r="D81" s="76" t="s">
        <v>67</v>
      </c>
      <c r="E81" s="76"/>
      <c r="F81" s="50"/>
      <c r="G81" s="50"/>
      <c r="H81" s="76" t="s">
        <v>67</v>
      </c>
      <c r="I81" s="94"/>
      <c r="J81" s="142">
        <v>2</v>
      </c>
      <c r="K81" s="143"/>
      <c r="L81" s="15" t="s">
        <v>30</v>
      </c>
    </row>
    <row r="82" spans="1:12" ht="9.75" hidden="1" customHeight="1">
      <c r="A82" s="21">
        <v>88</v>
      </c>
      <c r="B82" s="48" t="s">
        <v>58</v>
      </c>
      <c r="C82" s="43" t="s">
        <v>12</v>
      </c>
      <c r="D82" s="76" t="s">
        <v>67</v>
      </c>
      <c r="E82" s="76"/>
      <c r="F82" s="50"/>
      <c r="G82" s="50"/>
      <c r="H82" s="76" t="s">
        <v>67</v>
      </c>
      <c r="I82" s="94"/>
      <c r="J82" s="142"/>
      <c r="K82" s="143"/>
      <c r="L82" s="15"/>
    </row>
    <row r="83" spans="1:12" s="7" customFormat="1" hidden="1">
      <c r="A83" s="17">
        <v>9</v>
      </c>
      <c r="B83" s="18" t="s">
        <v>43</v>
      </c>
      <c r="C83" s="17"/>
      <c r="D83" s="38"/>
      <c r="E83" s="38"/>
      <c r="F83" s="50"/>
      <c r="G83" s="50"/>
      <c r="H83" s="38"/>
      <c r="I83" s="96"/>
      <c r="J83" s="19"/>
      <c r="K83" s="62"/>
      <c r="L83" s="20"/>
    </row>
    <row r="84" spans="1:12" hidden="1">
      <c r="A84" s="21" t="s">
        <v>62</v>
      </c>
      <c r="B84" s="22" t="s">
        <v>44</v>
      </c>
      <c r="C84" s="21" t="s">
        <v>21</v>
      </c>
      <c r="D84" s="76" t="s">
        <v>67</v>
      </c>
      <c r="E84" s="76"/>
      <c r="F84" s="50"/>
      <c r="G84" s="50"/>
      <c r="H84" s="76" t="s">
        <v>67</v>
      </c>
      <c r="I84" s="94"/>
      <c r="J84" s="14"/>
      <c r="K84" s="64"/>
      <c r="L84" s="15"/>
    </row>
    <row r="85" spans="1:12" hidden="1">
      <c r="A85" s="21" t="s">
        <v>63</v>
      </c>
      <c r="B85" s="22" t="s">
        <v>45</v>
      </c>
      <c r="C85" s="21" t="s">
        <v>21</v>
      </c>
      <c r="D85" s="76" t="s">
        <v>67</v>
      </c>
      <c r="E85" s="76"/>
      <c r="F85" s="50"/>
      <c r="G85" s="50"/>
      <c r="H85" s="76" t="s">
        <v>67</v>
      </c>
      <c r="I85" s="94"/>
      <c r="J85" s="14"/>
      <c r="K85" s="64"/>
      <c r="L85" s="15"/>
    </row>
    <row r="86" spans="1:12" ht="9.75" hidden="1" customHeight="1">
      <c r="A86" s="21">
        <v>92</v>
      </c>
      <c r="B86" s="22" t="s">
        <v>24</v>
      </c>
      <c r="C86" s="21" t="s">
        <v>25</v>
      </c>
      <c r="D86" s="76" t="s">
        <v>67</v>
      </c>
      <c r="E86" s="76"/>
      <c r="F86" s="50"/>
      <c r="G86" s="50"/>
      <c r="H86" s="76" t="s">
        <v>67</v>
      </c>
      <c r="I86" s="94"/>
      <c r="J86" s="142"/>
      <c r="K86" s="143"/>
      <c r="L86" s="16"/>
    </row>
    <row r="87" spans="1:12" ht="9.75" hidden="1" customHeight="1">
      <c r="A87" s="21">
        <v>93</v>
      </c>
      <c r="B87" s="22" t="s">
        <v>14</v>
      </c>
      <c r="C87" s="21" t="s">
        <v>12</v>
      </c>
      <c r="D87" s="36" t="s">
        <v>67</v>
      </c>
      <c r="E87" s="36"/>
      <c r="F87" s="50"/>
      <c r="G87" s="50"/>
      <c r="H87" s="36" t="s">
        <v>67</v>
      </c>
      <c r="I87" s="93"/>
      <c r="J87" s="142"/>
      <c r="K87" s="143"/>
      <c r="L87" s="16"/>
    </row>
    <row r="88" spans="1:12" ht="9.75" hidden="1" customHeight="1">
      <c r="A88" s="21">
        <v>94</v>
      </c>
      <c r="B88" s="22" t="s">
        <v>18</v>
      </c>
      <c r="C88" s="21" t="s">
        <v>12</v>
      </c>
      <c r="D88" s="76" t="s">
        <v>67</v>
      </c>
      <c r="E88" s="76"/>
      <c r="F88" s="50"/>
      <c r="G88" s="50"/>
      <c r="H88" s="76" t="s">
        <v>67</v>
      </c>
      <c r="I88" s="94"/>
      <c r="J88" s="136"/>
      <c r="K88" s="137"/>
      <c r="L88" s="15"/>
    </row>
    <row r="89" spans="1:12" hidden="1">
      <c r="A89" s="21">
        <v>95</v>
      </c>
      <c r="B89" s="13" t="s">
        <v>65</v>
      </c>
      <c r="C89" s="12" t="s">
        <v>12</v>
      </c>
      <c r="D89" s="76" t="s">
        <v>67</v>
      </c>
      <c r="E89" s="76"/>
      <c r="F89" s="50"/>
      <c r="G89" s="50"/>
      <c r="H89" s="76" t="s">
        <v>67</v>
      </c>
      <c r="I89" s="94"/>
      <c r="J89" s="82"/>
      <c r="K89" s="83"/>
      <c r="L89" s="15"/>
    </row>
    <row r="90" spans="1:12" ht="9.75" hidden="1" customHeight="1">
      <c r="A90" s="21">
        <v>96</v>
      </c>
      <c r="B90" s="22" t="s">
        <v>39</v>
      </c>
      <c r="C90" s="21" t="s">
        <v>12</v>
      </c>
      <c r="D90" s="76" t="s">
        <v>67</v>
      </c>
      <c r="E90" s="76"/>
      <c r="F90" s="50"/>
      <c r="G90" s="50"/>
      <c r="H90" s="76" t="s">
        <v>67</v>
      </c>
      <c r="I90" s="94"/>
      <c r="J90" s="142"/>
      <c r="K90" s="143"/>
      <c r="L90" s="15"/>
    </row>
    <row r="91" spans="1:12" hidden="1">
      <c r="A91" s="23">
        <v>97</v>
      </c>
      <c r="B91" s="24" t="s">
        <v>46</v>
      </c>
      <c r="C91" s="23" t="s">
        <v>21</v>
      </c>
      <c r="D91" s="77" t="s">
        <v>67</v>
      </c>
      <c r="E91" s="77"/>
      <c r="F91" s="53"/>
      <c r="G91" s="53"/>
      <c r="H91" s="77" t="s">
        <v>67</v>
      </c>
      <c r="I91" s="97"/>
      <c r="J91" s="25"/>
      <c r="K91" s="65"/>
      <c r="L91" s="26"/>
    </row>
    <row r="92" spans="1:12" s="7" customFormat="1" hidden="1">
      <c r="A92" s="3">
        <v>10</v>
      </c>
      <c r="B92" s="4" t="s">
        <v>47</v>
      </c>
      <c r="C92" s="3"/>
      <c r="D92" s="40"/>
      <c r="E92" s="40"/>
      <c r="F92" s="54"/>
      <c r="G92" s="54"/>
      <c r="H92" s="40"/>
      <c r="I92" s="98"/>
      <c r="J92" s="27"/>
      <c r="K92" s="66"/>
      <c r="L92" s="6"/>
    </row>
    <row r="93" spans="1:12" hidden="1">
      <c r="A93" s="21">
        <v>101</v>
      </c>
      <c r="B93" s="22" t="s">
        <v>20</v>
      </c>
      <c r="C93" s="21" t="s">
        <v>21</v>
      </c>
      <c r="D93" s="76"/>
      <c r="E93" s="79"/>
      <c r="F93" s="50"/>
      <c r="G93" s="123"/>
      <c r="H93" s="76"/>
      <c r="I93" s="122">
        <f t="shared" ref="I93:I94" si="2">E93*G93</f>
        <v>0</v>
      </c>
      <c r="J93" s="46">
        <v>12</v>
      </c>
      <c r="K93" s="64" t="s">
        <v>12</v>
      </c>
      <c r="L93" s="15" t="s">
        <v>13</v>
      </c>
    </row>
    <row r="94" spans="1:12" hidden="1">
      <c r="A94" s="21">
        <v>102</v>
      </c>
      <c r="B94" s="22" t="s">
        <v>24</v>
      </c>
      <c r="C94" s="21" t="s">
        <v>25</v>
      </c>
      <c r="D94" s="36"/>
      <c r="E94" s="47"/>
      <c r="F94" s="50"/>
      <c r="G94" s="123"/>
      <c r="H94" s="36"/>
      <c r="I94" s="122">
        <f t="shared" si="2"/>
        <v>0</v>
      </c>
      <c r="J94" s="142">
        <v>2</v>
      </c>
      <c r="K94" s="143"/>
      <c r="L94" s="15" t="s">
        <v>48</v>
      </c>
    </row>
    <row r="95" spans="1:12" hidden="1">
      <c r="A95" s="21">
        <v>103</v>
      </c>
      <c r="B95" s="22" t="s">
        <v>14</v>
      </c>
      <c r="C95" s="21" t="s">
        <v>12</v>
      </c>
      <c r="D95" s="36" t="s">
        <v>67</v>
      </c>
      <c r="E95" s="36"/>
      <c r="F95" s="50"/>
      <c r="G95" s="50" t="s">
        <v>79</v>
      </c>
      <c r="H95" s="36" t="s">
        <v>67</v>
      </c>
      <c r="I95" s="93"/>
      <c r="J95" s="142">
        <v>2</v>
      </c>
      <c r="K95" s="143"/>
      <c r="L95" s="16" t="s">
        <v>15</v>
      </c>
    </row>
    <row r="96" spans="1:12" hidden="1">
      <c r="A96" s="21">
        <v>104</v>
      </c>
      <c r="B96" s="22" t="s">
        <v>26</v>
      </c>
      <c r="C96" s="21" t="s">
        <v>12</v>
      </c>
      <c r="D96" s="76" t="s">
        <v>67</v>
      </c>
      <c r="E96" s="76"/>
      <c r="F96" s="50"/>
      <c r="G96" s="50" t="s">
        <v>67</v>
      </c>
      <c r="H96" s="76" t="s">
        <v>67</v>
      </c>
      <c r="I96" s="94"/>
      <c r="J96" s="19"/>
      <c r="K96" s="62"/>
      <c r="L96" s="15" t="s">
        <v>38</v>
      </c>
    </row>
    <row r="97" spans="1:12" hidden="1">
      <c r="A97" s="21">
        <v>105</v>
      </c>
      <c r="B97" s="22" t="s">
        <v>16</v>
      </c>
      <c r="C97" s="21" t="s">
        <v>12</v>
      </c>
      <c r="D97" s="76" t="s">
        <v>67</v>
      </c>
      <c r="E97" s="76"/>
      <c r="F97" s="50"/>
      <c r="G97" s="50" t="s">
        <v>67</v>
      </c>
      <c r="H97" s="76" t="s">
        <v>67</v>
      </c>
      <c r="I97" s="94"/>
      <c r="J97" s="136">
        <v>0.25</v>
      </c>
      <c r="K97" s="137"/>
      <c r="L97" s="15" t="s">
        <v>17</v>
      </c>
    </row>
    <row r="98" spans="1:12" hidden="1">
      <c r="A98" s="21">
        <v>106</v>
      </c>
      <c r="B98" s="22" t="s">
        <v>18</v>
      </c>
      <c r="C98" s="21" t="s">
        <v>12</v>
      </c>
      <c r="D98" s="76"/>
      <c r="E98" s="47"/>
      <c r="F98" s="50"/>
      <c r="G98" s="123"/>
      <c r="H98" s="76"/>
      <c r="I98" s="122">
        <f>E98*G98</f>
        <v>0</v>
      </c>
      <c r="J98" s="136">
        <v>0.25</v>
      </c>
      <c r="K98" s="137"/>
      <c r="L98" s="15" t="s">
        <v>17</v>
      </c>
    </row>
    <row r="99" spans="1:12" hidden="1">
      <c r="A99" s="21">
        <v>107</v>
      </c>
      <c r="B99" s="13" t="s">
        <v>65</v>
      </c>
      <c r="C99" s="12" t="s">
        <v>12</v>
      </c>
      <c r="D99" s="76"/>
      <c r="E99" s="76"/>
      <c r="F99" s="52"/>
      <c r="G99" s="52"/>
      <c r="H99" s="76"/>
      <c r="I99" s="94"/>
      <c r="J99" s="82"/>
      <c r="K99" s="83"/>
      <c r="L99" s="15"/>
    </row>
    <row r="100" spans="1:12" ht="9.75" hidden="1" customHeight="1">
      <c r="A100" s="21">
        <v>108</v>
      </c>
      <c r="B100" s="22" t="s">
        <v>39</v>
      </c>
      <c r="C100" s="21" t="s">
        <v>12</v>
      </c>
      <c r="D100" s="76" t="s">
        <v>67</v>
      </c>
      <c r="E100" s="76"/>
      <c r="F100" s="50"/>
      <c r="G100" s="50"/>
      <c r="H100" s="76" t="s">
        <v>67</v>
      </c>
      <c r="I100" s="94"/>
      <c r="J100" s="142">
        <v>2</v>
      </c>
      <c r="K100" s="143"/>
      <c r="L100" s="15" t="s">
        <v>49</v>
      </c>
    </row>
    <row r="101" spans="1:12" hidden="1">
      <c r="A101" s="21">
        <v>109</v>
      </c>
      <c r="B101" s="22" t="s">
        <v>28</v>
      </c>
      <c r="C101" s="21" t="s">
        <v>12</v>
      </c>
      <c r="D101" s="76" t="s">
        <v>67</v>
      </c>
      <c r="E101" s="76"/>
      <c r="F101" s="50"/>
      <c r="G101" s="50"/>
      <c r="H101" s="76" t="s">
        <v>67</v>
      </c>
      <c r="I101" s="94"/>
      <c r="J101" s="19"/>
      <c r="K101" s="62"/>
      <c r="L101" s="15" t="s">
        <v>38</v>
      </c>
    </row>
    <row r="102" spans="1:12" hidden="1">
      <c r="A102" s="21">
        <v>110</v>
      </c>
      <c r="B102" s="22" t="s">
        <v>31</v>
      </c>
      <c r="C102" s="21" t="s">
        <v>12</v>
      </c>
      <c r="D102" s="76" t="s">
        <v>67</v>
      </c>
      <c r="E102" s="76"/>
      <c r="F102" s="50"/>
      <c r="G102" s="50"/>
      <c r="H102" s="76" t="s">
        <v>67</v>
      </c>
      <c r="I102" s="94"/>
      <c r="J102" s="19"/>
      <c r="K102" s="62"/>
      <c r="L102" s="15" t="s">
        <v>38</v>
      </c>
    </row>
    <row r="103" spans="1:12" hidden="1">
      <c r="A103" s="106">
        <v>111</v>
      </c>
      <c r="B103" s="49" t="s">
        <v>33</v>
      </c>
      <c r="C103" s="106" t="s">
        <v>12</v>
      </c>
      <c r="D103" s="77" t="s">
        <v>67</v>
      </c>
      <c r="E103" s="77"/>
      <c r="F103" s="107"/>
      <c r="G103" s="107"/>
      <c r="H103" s="77" t="s">
        <v>67</v>
      </c>
      <c r="I103" s="97"/>
      <c r="J103" s="25"/>
      <c r="K103" s="65"/>
      <c r="L103" s="26" t="s">
        <v>38</v>
      </c>
    </row>
    <row r="104" spans="1:12" s="7" customFormat="1" hidden="1">
      <c r="A104" s="108">
        <v>11</v>
      </c>
      <c r="B104" s="109" t="s">
        <v>50</v>
      </c>
      <c r="C104" s="108"/>
      <c r="D104" s="37"/>
      <c r="E104" s="37"/>
      <c r="F104" s="52"/>
      <c r="G104" s="52"/>
      <c r="H104" s="37"/>
      <c r="I104" s="95"/>
      <c r="J104" s="19"/>
      <c r="K104" s="62"/>
      <c r="L104" s="20"/>
    </row>
    <row r="105" spans="1:12" hidden="1">
      <c r="A105" s="43">
        <v>111</v>
      </c>
      <c r="B105" s="48" t="s">
        <v>20</v>
      </c>
      <c r="C105" s="43" t="s">
        <v>21</v>
      </c>
      <c r="D105" s="76"/>
      <c r="E105" s="76"/>
      <c r="F105" s="52"/>
      <c r="G105" s="52"/>
      <c r="H105" s="76"/>
      <c r="I105" s="94"/>
      <c r="J105" s="46"/>
      <c r="K105" s="64"/>
      <c r="L105" s="15"/>
    </row>
    <row r="106" spans="1:12" ht="9.75" hidden="1" customHeight="1">
      <c r="A106" s="43">
        <v>112</v>
      </c>
      <c r="B106" s="48" t="s">
        <v>24</v>
      </c>
      <c r="C106" s="43" t="s">
        <v>25</v>
      </c>
      <c r="D106" s="36"/>
      <c r="E106" s="36"/>
      <c r="F106" s="52"/>
      <c r="G106" s="52"/>
      <c r="H106" s="36"/>
      <c r="I106" s="93"/>
      <c r="J106" s="142"/>
      <c r="K106" s="143"/>
      <c r="L106" s="16"/>
    </row>
    <row r="107" spans="1:12" ht="9.75" hidden="1" customHeight="1">
      <c r="A107" s="43">
        <v>113</v>
      </c>
      <c r="B107" s="48" t="s">
        <v>14</v>
      </c>
      <c r="C107" s="43" t="s">
        <v>12</v>
      </c>
      <c r="D107" s="36" t="s">
        <v>67</v>
      </c>
      <c r="E107" s="36"/>
      <c r="F107" s="52"/>
      <c r="G107" s="52"/>
      <c r="H107" s="36" t="s">
        <v>67</v>
      </c>
      <c r="I107" s="93"/>
      <c r="J107" s="142"/>
      <c r="K107" s="143"/>
      <c r="L107" s="16"/>
    </row>
    <row r="108" spans="1:12" hidden="1">
      <c r="A108" s="43">
        <v>114</v>
      </c>
      <c r="B108" s="48" t="s">
        <v>26</v>
      </c>
      <c r="C108" s="43" t="s">
        <v>12</v>
      </c>
      <c r="D108" s="36" t="s">
        <v>67</v>
      </c>
      <c r="E108" s="36"/>
      <c r="F108" s="52"/>
      <c r="G108" s="52"/>
      <c r="H108" s="36" t="s">
        <v>67</v>
      </c>
      <c r="I108" s="93"/>
      <c r="J108" s="19"/>
      <c r="K108" s="62"/>
      <c r="L108" s="15"/>
    </row>
    <row r="109" spans="1:12" ht="9.75" hidden="1" customHeight="1">
      <c r="A109" s="43">
        <v>115</v>
      </c>
      <c r="B109" s="48" t="s">
        <v>16</v>
      </c>
      <c r="C109" s="43" t="s">
        <v>12</v>
      </c>
      <c r="D109" s="36" t="s">
        <v>67</v>
      </c>
      <c r="E109" s="36"/>
      <c r="F109" s="52"/>
      <c r="G109" s="52"/>
      <c r="H109" s="36" t="s">
        <v>67</v>
      </c>
      <c r="I109" s="93"/>
      <c r="J109" s="136"/>
      <c r="K109" s="137"/>
      <c r="L109" s="15"/>
    </row>
    <row r="110" spans="1:12" ht="9.75" hidden="1" customHeight="1">
      <c r="A110" s="43">
        <v>116</v>
      </c>
      <c r="B110" s="48" t="s">
        <v>18</v>
      </c>
      <c r="C110" s="43" t="s">
        <v>12</v>
      </c>
      <c r="D110" s="36" t="s">
        <v>67</v>
      </c>
      <c r="E110" s="36"/>
      <c r="F110" s="52"/>
      <c r="G110" s="52"/>
      <c r="H110" s="36" t="s">
        <v>67</v>
      </c>
      <c r="I110" s="93"/>
      <c r="J110" s="136"/>
      <c r="K110" s="137"/>
      <c r="L110" s="15"/>
    </row>
    <row r="111" spans="1:12" hidden="1">
      <c r="A111" s="43">
        <v>117</v>
      </c>
      <c r="B111" s="110" t="s">
        <v>65</v>
      </c>
      <c r="C111" s="111" t="s">
        <v>12</v>
      </c>
      <c r="D111" s="76" t="s">
        <v>67</v>
      </c>
      <c r="E111" s="76"/>
      <c r="F111" s="52"/>
      <c r="G111" s="52"/>
      <c r="H111" s="76" t="s">
        <v>67</v>
      </c>
      <c r="I111" s="94"/>
      <c r="J111" s="82"/>
      <c r="K111" s="83"/>
      <c r="L111" s="15"/>
    </row>
    <row r="112" spans="1:12" ht="9.75" hidden="1" customHeight="1">
      <c r="A112" s="43">
        <v>118</v>
      </c>
      <c r="B112" s="48" t="s">
        <v>39</v>
      </c>
      <c r="C112" s="43" t="s">
        <v>12</v>
      </c>
      <c r="D112" s="36" t="s">
        <v>67</v>
      </c>
      <c r="E112" s="36"/>
      <c r="F112" s="52"/>
      <c r="G112" s="52"/>
      <c r="H112" s="36" t="s">
        <v>67</v>
      </c>
      <c r="I112" s="93"/>
      <c r="J112" s="142"/>
      <c r="K112" s="143"/>
      <c r="L112" s="15"/>
    </row>
    <row r="113" spans="1:12" hidden="1">
      <c r="A113" s="43">
        <v>119</v>
      </c>
      <c r="B113" s="48" t="s">
        <v>28</v>
      </c>
      <c r="C113" s="43" t="s">
        <v>12</v>
      </c>
      <c r="D113" s="76" t="s">
        <v>67</v>
      </c>
      <c r="E113" s="76"/>
      <c r="F113" s="52"/>
      <c r="G113" s="52"/>
      <c r="H113" s="76" t="s">
        <v>67</v>
      </c>
      <c r="I113" s="94"/>
      <c r="J113" s="19"/>
      <c r="K113" s="62"/>
      <c r="L113" s="15"/>
    </row>
    <row r="114" spans="1:12" hidden="1">
      <c r="A114" s="43">
        <v>120</v>
      </c>
      <c r="B114" s="48" t="s">
        <v>31</v>
      </c>
      <c r="C114" s="43" t="s">
        <v>12</v>
      </c>
      <c r="D114" s="76" t="s">
        <v>67</v>
      </c>
      <c r="E114" s="76"/>
      <c r="F114" s="52"/>
      <c r="G114" s="52"/>
      <c r="H114" s="76" t="s">
        <v>67</v>
      </c>
      <c r="I114" s="94"/>
      <c r="J114" s="19"/>
      <c r="K114" s="62"/>
      <c r="L114" s="15"/>
    </row>
    <row r="115" spans="1:12" hidden="1">
      <c r="A115" s="43">
        <v>121</v>
      </c>
      <c r="B115" s="48" t="s">
        <v>33</v>
      </c>
      <c r="C115" s="43" t="s">
        <v>12</v>
      </c>
      <c r="D115" s="76" t="s">
        <v>67</v>
      </c>
      <c r="E115" s="76"/>
      <c r="F115" s="52"/>
      <c r="G115" s="52"/>
      <c r="H115" s="76" t="s">
        <v>67</v>
      </c>
      <c r="I115" s="94"/>
      <c r="J115" s="19"/>
      <c r="K115" s="62"/>
      <c r="L115" s="15"/>
    </row>
    <row r="116" spans="1:12" s="7" customFormat="1" hidden="1">
      <c r="A116" s="108">
        <v>12</v>
      </c>
      <c r="B116" s="109" t="s">
        <v>51</v>
      </c>
      <c r="C116" s="108"/>
      <c r="D116" s="37"/>
      <c r="E116" s="37"/>
      <c r="F116" s="52"/>
      <c r="G116" s="52"/>
      <c r="H116" s="37"/>
      <c r="I116" s="95"/>
      <c r="J116" s="19"/>
      <c r="K116" s="62"/>
      <c r="L116" s="20"/>
    </row>
    <row r="117" spans="1:12" hidden="1">
      <c r="A117" s="43">
        <v>121</v>
      </c>
      <c r="B117" s="48" t="s">
        <v>20</v>
      </c>
      <c r="C117" s="43" t="s">
        <v>21</v>
      </c>
      <c r="D117" s="76" t="s">
        <v>67</v>
      </c>
      <c r="E117" s="76"/>
      <c r="F117" s="80"/>
      <c r="G117" s="80"/>
      <c r="H117" s="76" t="s">
        <v>67</v>
      </c>
      <c r="I117" s="94"/>
      <c r="J117" s="14"/>
      <c r="K117" s="64"/>
      <c r="L117" s="15"/>
    </row>
    <row r="118" spans="1:12" ht="9.75" hidden="1" customHeight="1">
      <c r="A118" s="43">
        <v>122</v>
      </c>
      <c r="B118" s="48" t="s">
        <v>24</v>
      </c>
      <c r="C118" s="43" t="s">
        <v>25</v>
      </c>
      <c r="D118" s="76" t="s">
        <v>67</v>
      </c>
      <c r="E118" s="76"/>
      <c r="F118" s="80"/>
      <c r="G118" s="80"/>
      <c r="H118" s="76" t="s">
        <v>67</v>
      </c>
      <c r="I118" s="94"/>
      <c r="J118" s="142"/>
      <c r="K118" s="143"/>
      <c r="L118" s="16"/>
    </row>
    <row r="119" spans="1:12" ht="9.75" hidden="1" customHeight="1">
      <c r="A119" s="43">
        <v>123</v>
      </c>
      <c r="B119" s="48" t="s">
        <v>14</v>
      </c>
      <c r="C119" s="43" t="s">
        <v>12</v>
      </c>
      <c r="D119" s="36" t="s">
        <v>67</v>
      </c>
      <c r="E119" s="36"/>
      <c r="F119" s="52"/>
      <c r="G119" s="52"/>
      <c r="H119" s="36" t="s">
        <v>67</v>
      </c>
      <c r="I119" s="93"/>
      <c r="J119" s="142"/>
      <c r="K119" s="143"/>
      <c r="L119" s="16"/>
    </row>
    <row r="120" spans="1:12" ht="9.75" hidden="1" customHeight="1">
      <c r="A120" s="43">
        <v>124</v>
      </c>
      <c r="B120" s="48" t="s">
        <v>16</v>
      </c>
      <c r="C120" s="43" t="s">
        <v>12</v>
      </c>
      <c r="D120" s="76" t="s">
        <v>67</v>
      </c>
      <c r="E120" s="76"/>
      <c r="F120" s="80"/>
      <c r="G120" s="80"/>
      <c r="H120" s="76" t="s">
        <v>67</v>
      </c>
      <c r="I120" s="94"/>
      <c r="J120" s="136"/>
      <c r="K120" s="137"/>
      <c r="L120" s="15"/>
    </row>
    <row r="121" spans="1:12" ht="9.75" hidden="1" customHeight="1">
      <c r="A121" s="112">
        <v>125</v>
      </c>
      <c r="B121" s="113" t="s">
        <v>18</v>
      </c>
      <c r="C121" s="112" t="s">
        <v>12</v>
      </c>
      <c r="D121" s="76" t="s">
        <v>67</v>
      </c>
      <c r="E121" s="76"/>
      <c r="F121" s="80"/>
      <c r="G121" s="80"/>
      <c r="H121" s="76" t="s">
        <v>67</v>
      </c>
      <c r="I121" s="94"/>
      <c r="J121" s="136"/>
      <c r="K121" s="137"/>
      <c r="L121" s="15"/>
    </row>
    <row r="122" spans="1:12" s="7" customFormat="1" hidden="1">
      <c r="A122" s="114" t="s">
        <v>52</v>
      </c>
      <c r="B122" s="115" t="s">
        <v>53</v>
      </c>
      <c r="C122" s="114"/>
      <c r="D122" s="40"/>
      <c r="E122" s="40"/>
      <c r="F122" s="116"/>
      <c r="G122" s="116"/>
      <c r="H122" s="40"/>
      <c r="I122" s="98"/>
      <c r="J122" s="27"/>
      <c r="K122" s="66"/>
      <c r="L122" s="6"/>
    </row>
    <row r="123" spans="1:12" s="7" customFormat="1" hidden="1">
      <c r="A123" s="108">
        <v>1</v>
      </c>
      <c r="B123" s="109" t="s">
        <v>47</v>
      </c>
      <c r="C123" s="108"/>
      <c r="D123" s="37" t="s">
        <v>67</v>
      </c>
      <c r="E123" s="37"/>
      <c r="F123" s="52"/>
      <c r="G123" s="52"/>
      <c r="H123" s="37" t="s">
        <v>67</v>
      </c>
      <c r="I123" s="95"/>
      <c r="J123" s="19"/>
      <c r="K123" s="62"/>
      <c r="L123" s="20"/>
    </row>
    <row r="124" spans="1:12" hidden="1">
      <c r="A124" s="43">
        <v>11</v>
      </c>
      <c r="B124" s="110" t="s">
        <v>10</v>
      </c>
      <c r="C124" s="111" t="s">
        <v>11</v>
      </c>
      <c r="D124" s="76" t="s">
        <v>67</v>
      </c>
      <c r="E124" s="76"/>
      <c r="F124" s="80"/>
      <c r="G124" s="80"/>
      <c r="H124" s="76" t="s">
        <v>67</v>
      </c>
      <c r="I124" s="94"/>
      <c r="J124" s="14"/>
      <c r="K124" s="62"/>
      <c r="L124" s="15"/>
    </row>
    <row r="125" spans="1:12" ht="9.75" hidden="1" customHeight="1">
      <c r="A125" s="43">
        <v>12</v>
      </c>
      <c r="B125" s="48" t="s">
        <v>24</v>
      </c>
      <c r="C125" s="43" t="s">
        <v>25</v>
      </c>
      <c r="D125" s="76" t="s">
        <v>67</v>
      </c>
      <c r="E125" s="76"/>
      <c r="F125" s="80"/>
      <c r="G125" s="80"/>
      <c r="H125" s="76" t="s">
        <v>67</v>
      </c>
      <c r="I125" s="94"/>
      <c r="J125" s="142"/>
      <c r="K125" s="143"/>
      <c r="L125" s="16"/>
    </row>
    <row r="126" spans="1:12" ht="9.75" hidden="1" customHeight="1">
      <c r="A126" s="43">
        <v>13</v>
      </c>
      <c r="B126" s="110" t="s">
        <v>14</v>
      </c>
      <c r="C126" s="111" t="s">
        <v>12</v>
      </c>
      <c r="D126" s="36" t="s">
        <v>67</v>
      </c>
      <c r="E126" s="36"/>
      <c r="F126" s="52"/>
      <c r="G126" s="52"/>
      <c r="H126" s="36" t="s">
        <v>67</v>
      </c>
      <c r="I126" s="93"/>
      <c r="J126" s="142"/>
      <c r="K126" s="143"/>
      <c r="L126" s="16"/>
    </row>
    <row r="127" spans="1:12" ht="9.75" hidden="1" customHeight="1">
      <c r="A127" s="43">
        <v>14</v>
      </c>
      <c r="B127" s="110" t="s">
        <v>16</v>
      </c>
      <c r="C127" s="111" t="s">
        <v>12</v>
      </c>
      <c r="D127" s="76" t="s">
        <v>67</v>
      </c>
      <c r="E127" s="76"/>
      <c r="F127" s="80"/>
      <c r="G127" s="80"/>
      <c r="H127" s="76" t="s">
        <v>67</v>
      </c>
      <c r="I127" s="94"/>
      <c r="J127" s="136"/>
      <c r="K127" s="137"/>
      <c r="L127" s="15"/>
    </row>
    <row r="128" spans="1:12" ht="9.75" hidden="1" customHeight="1">
      <c r="A128" s="43">
        <v>15</v>
      </c>
      <c r="B128" s="110" t="s">
        <v>18</v>
      </c>
      <c r="C128" s="111" t="s">
        <v>12</v>
      </c>
      <c r="D128" s="76" t="s">
        <v>67</v>
      </c>
      <c r="E128" s="76"/>
      <c r="F128" s="80"/>
      <c r="G128" s="80"/>
      <c r="H128" s="76" t="s">
        <v>67</v>
      </c>
      <c r="I128" s="94"/>
      <c r="J128" s="136"/>
      <c r="K128" s="137"/>
      <c r="L128" s="15"/>
    </row>
    <row r="129" spans="1:12" hidden="1">
      <c r="A129" s="43">
        <v>16</v>
      </c>
      <c r="B129" s="110" t="s">
        <v>65</v>
      </c>
      <c r="C129" s="111" t="s">
        <v>12</v>
      </c>
      <c r="D129" s="76" t="s">
        <v>67</v>
      </c>
      <c r="E129" s="76"/>
      <c r="F129" s="80"/>
      <c r="G129" s="80"/>
      <c r="H129" s="76" t="s">
        <v>67</v>
      </c>
      <c r="I129" s="94"/>
      <c r="J129" s="82"/>
      <c r="K129" s="83"/>
      <c r="L129" s="15"/>
    </row>
    <row r="130" spans="1:12" hidden="1">
      <c r="A130" s="43">
        <v>17</v>
      </c>
      <c r="B130" s="110" t="s">
        <v>66</v>
      </c>
      <c r="C130" s="111" t="s">
        <v>12</v>
      </c>
      <c r="D130" s="76" t="s">
        <v>67</v>
      </c>
      <c r="E130" s="76"/>
      <c r="F130" s="80"/>
      <c r="G130" s="80"/>
      <c r="H130" s="76" t="s">
        <v>67</v>
      </c>
      <c r="I130" s="94"/>
      <c r="J130" s="82"/>
      <c r="K130" s="83"/>
      <c r="L130" s="15"/>
    </row>
    <row r="131" spans="1:12" hidden="1">
      <c r="A131" s="43">
        <v>18</v>
      </c>
      <c r="B131" s="48" t="s">
        <v>58</v>
      </c>
      <c r="C131" s="111" t="s">
        <v>12</v>
      </c>
      <c r="D131" s="76" t="s">
        <v>67</v>
      </c>
      <c r="E131" s="76"/>
      <c r="F131" s="80"/>
      <c r="G131" s="80"/>
      <c r="H131" s="76" t="s">
        <v>67</v>
      </c>
      <c r="I131" s="94"/>
      <c r="J131" s="82"/>
      <c r="K131" s="83"/>
      <c r="L131" s="15"/>
    </row>
    <row r="132" spans="1:12" s="7" customFormat="1" hidden="1">
      <c r="A132" s="108">
        <v>2</v>
      </c>
      <c r="B132" s="109" t="s">
        <v>34</v>
      </c>
      <c r="C132" s="108"/>
      <c r="D132" s="37"/>
      <c r="E132" s="37"/>
      <c r="F132" s="52"/>
      <c r="G132" s="52"/>
      <c r="H132" s="37"/>
      <c r="I132" s="95"/>
      <c r="J132" s="19"/>
      <c r="K132" s="62"/>
      <c r="L132" s="20"/>
    </row>
    <row r="133" spans="1:12" hidden="1">
      <c r="A133" s="43">
        <v>21</v>
      </c>
      <c r="B133" s="48" t="s">
        <v>35</v>
      </c>
      <c r="C133" s="43" t="s">
        <v>21</v>
      </c>
      <c r="D133" s="76" t="s">
        <v>67</v>
      </c>
      <c r="E133" s="76"/>
      <c r="F133" s="80"/>
      <c r="G133" s="80"/>
      <c r="H133" s="76" t="s">
        <v>67</v>
      </c>
      <c r="I133" s="94"/>
      <c r="J133" s="14"/>
      <c r="K133" s="64"/>
      <c r="L133" s="15"/>
    </row>
    <row r="134" spans="1:12" ht="9.75" hidden="1" customHeight="1">
      <c r="A134" s="43">
        <v>22</v>
      </c>
      <c r="B134" s="48" t="s">
        <v>24</v>
      </c>
      <c r="C134" s="43" t="s">
        <v>25</v>
      </c>
      <c r="D134" s="76" t="s">
        <v>67</v>
      </c>
      <c r="E134" s="76"/>
      <c r="F134" s="80"/>
      <c r="G134" s="80"/>
      <c r="H134" s="76" t="s">
        <v>67</v>
      </c>
      <c r="I134" s="94"/>
      <c r="J134" s="142"/>
      <c r="K134" s="143"/>
      <c r="L134" s="16"/>
    </row>
    <row r="135" spans="1:12" ht="9.75" hidden="1" customHeight="1">
      <c r="A135" s="43">
        <v>23</v>
      </c>
      <c r="B135" s="110" t="s">
        <v>14</v>
      </c>
      <c r="C135" s="111" t="s">
        <v>12</v>
      </c>
      <c r="D135" s="36" t="s">
        <v>67</v>
      </c>
      <c r="E135" s="36"/>
      <c r="F135" s="52"/>
      <c r="G135" s="52"/>
      <c r="H135" s="36" t="s">
        <v>67</v>
      </c>
      <c r="I135" s="93"/>
      <c r="J135" s="142"/>
      <c r="K135" s="143"/>
      <c r="L135" s="16"/>
    </row>
    <row r="136" spans="1:12" ht="9.75" hidden="1" customHeight="1">
      <c r="A136" s="43">
        <v>24</v>
      </c>
      <c r="B136" s="110" t="s">
        <v>16</v>
      </c>
      <c r="C136" s="111" t="s">
        <v>12</v>
      </c>
      <c r="D136" s="76" t="s">
        <v>67</v>
      </c>
      <c r="E136" s="76"/>
      <c r="F136" s="80"/>
      <c r="G136" s="80"/>
      <c r="H136" s="76" t="s">
        <v>67</v>
      </c>
      <c r="I136" s="94"/>
      <c r="J136" s="136"/>
      <c r="K136" s="137"/>
      <c r="L136" s="15"/>
    </row>
    <row r="137" spans="1:12" ht="9.75" hidden="1" customHeight="1">
      <c r="A137" s="43">
        <v>25</v>
      </c>
      <c r="B137" s="110" t="s">
        <v>18</v>
      </c>
      <c r="C137" s="111" t="s">
        <v>12</v>
      </c>
      <c r="D137" s="76" t="s">
        <v>67</v>
      </c>
      <c r="E137" s="76"/>
      <c r="F137" s="80"/>
      <c r="G137" s="80"/>
      <c r="H137" s="76" t="s">
        <v>67</v>
      </c>
      <c r="I137" s="94"/>
      <c r="J137" s="136"/>
      <c r="K137" s="137"/>
      <c r="L137" s="15"/>
    </row>
    <row r="138" spans="1:12" hidden="1">
      <c r="A138" s="43">
        <v>26</v>
      </c>
      <c r="B138" s="48" t="s">
        <v>65</v>
      </c>
      <c r="C138" s="43" t="s">
        <v>12</v>
      </c>
      <c r="D138" s="76" t="s">
        <v>67</v>
      </c>
      <c r="E138" s="76"/>
      <c r="F138" s="80"/>
      <c r="G138" s="80"/>
      <c r="H138" s="76" t="s">
        <v>67</v>
      </c>
      <c r="I138" s="94"/>
      <c r="J138" s="84"/>
      <c r="K138" s="85"/>
      <c r="L138" s="15"/>
    </row>
    <row r="139" spans="1:12" hidden="1">
      <c r="A139" s="43">
        <v>27</v>
      </c>
      <c r="B139" s="48" t="s">
        <v>66</v>
      </c>
      <c r="C139" s="43" t="s">
        <v>12</v>
      </c>
      <c r="D139" s="76" t="s">
        <v>67</v>
      </c>
      <c r="E139" s="76"/>
      <c r="F139" s="80"/>
      <c r="G139" s="80"/>
      <c r="H139" s="76" t="s">
        <v>67</v>
      </c>
      <c r="I139" s="94"/>
      <c r="J139" s="84"/>
      <c r="K139" s="85"/>
      <c r="L139" s="15"/>
    </row>
    <row r="140" spans="1:12" hidden="1">
      <c r="A140" s="106">
        <v>28</v>
      </c>
      <c r="B140" s="49" t="s">
        <v>58</v>
      </c>
      <c r="C140" s="106" t="s">
        <v>68</v>
      </c>
      <c r="D140" s="77" t="s">
        <v>67</v>
      </c>
      <c r="E140" s="77"/>
      <c r="F140" s="81"/>
      <c r="G140" s="81"/>
      <c r="H140" s="77" t="s">
        <v>67</v>
      </c>
      <c r="I140" s="97"/>
      <c r="J140" s="45"/>
      <c r="K140" s="67"/>
      <c r="L140" s="26"/>
    </row>
    <row r="141" spans="1:12" s="7" customFormat="1">
      <c r="A141" s="117" t="s">
        <v>54</v>
      </c>
      <c r="B141" s="118" t="s">
        <v>64</v>
      </c>
      <c r="C141" s="28" t="s">
        <v>55</v>
      </c>
      <c r="D141" s="119">
        <f>ROUND(SUM(H43:H55)*0.02,-2)</f>
        <v>1400</v>
      </c>
      <c r="E141" s="119"/>
      <c r="F141" s="39">
        <v>1</v>
      </c>
      <c r="G141" s="39"/>
      <c r="H141" s="155">
        <v>947</v>
      </c>
      <c r="I141" s="135">
        <f>(I6+I44+I45)*0.02</f>
        <v>89.528160000000014</v>
      </c>
      <c r="J141" s="148">
        <v>0.02</v>
      </c>
      <c r="K141" s="149"/>
      <c r="L141" s="29" t="s">
        <v>82</v>
      </c>
    </row>
    <row r="142" spans="1:12" s="7" customFormat="1">
      <c r="A142" s="117" t="s">
        <v>72</v>
      </c>
      <c r="B142" s="118" t="s">
        <v>57</v>
      </c>
      <c r="C142" s="28" t="s">
        <v>55</v>
      </c>
      <c r="D142" s="119">
        <f>D141</f>
        <v>1400</v>
      </c>
      <c r="E142" s="119"/>
      <c r="F142" s="39">
        <v>1</v>
      </c>
      <c r="G142" s="39"/>
      <c r="H142" s="155">
        <v>947</v>
      </c>
      <c r="I142" s="135">
        <f>(I6+I44+I45)*0.02</f>
        <v>89.528160000000014</v>
      </c>
      <c r="J142" s="148">
        <v>0.02</v>
      </c>
      <c r="K142" s="149"/>
      <c r="L142" s="29" t="s">
        <v>82</v>
      </c>
    </row>
    <row r="143" spans="1:12" ht="15" customHeight="1">
      <c r="A143" s="150" t="s">
        <v>73</v>
      </c>
      <c r="B143" s="151"/>
      <c r="C143" s="151"/>
      <c r="D143" s="151"/>
      <c r="E143" s="151"/>
      <c r="F143" s="151"/>
      <c r="G143" s="120"/>
      <c r="H143" s="156">
        <f>ROUND(SUM(H43:H142),0)</f>
        <v>72905</v>
      </c>
      <c r="I143" s="154">
        <f>ROUND(SUM(I4:I142),0)</f>
        <v>7371</v>
      </c>
      <c r="J143" s="30"/>
      <c r="K143" s="31"/>
      <c r="L143" s="32"/>
    </row>
    <row r="144" spans="1:12" customFormat="1" ht="15" customHeight="1">
      <c r="A144" s="150" t="s">
        <v>74</v>
      </c>
      <c r="B144" s="151"/>
      <c r="C144" s="151"/>
      <c r="D144" s="151"/>
      <c r="E144" s="151"/>
      <c r="F144" s="151"/>
      <c r="G144" s="120"/>
      <c r="H144" s="156">
        <f>ROUND(H143*0.1,0)</f>
        <v>7291</v>
      </c>
      <c r="I144" s="154">
        <f>ROUND(I143*0.1,0)</f>
        <v>737</v>
      </c>
      <c r="J144" s="30"/>
      <c r="K144" s="31"/>
      <c r="L144" s="32"/>
    </row>
    <row r="145" spans="1:12" customFormat="1" ht="15" customHeight="1">
      <c r="A145" s="150" t="s">
        <v>75</v>
      </c>
      <c r="B145" s="151"/>
      <c r="C145" s="151"/>
      <c r="D145" s="151"/>
      <c r="E145" s="151"/>
      <c r="F145" s="151"/>
      <c r="G145" s="120"/>
      <c r="H145" s="156">
        <f>H143+H144</f>
        <v>80196</v>
      </c>
      <c r="I145" s="154">
        <f>I143+I144</f>
        <v>8108</v>
      </c>
      <c r="J145" s="30"/>
      <c r="K145" s="31"/>
      <c r="L145" s="32"/>
    </row>
  </sheetData>
  <mergeCells count="79">
    <mergeCell ref="J142:K142"/>
    <mergeCell ref="A143:F143"/>
    <mergeCell ref="A144:F144"/>
    <mergeCell ref="A145:F145"/>
    <mergeCell ref="D2:E2"/>
    <mergeCell ref="H2:I2"/>
    <mergeCell ref="F2:G2"/>
    <mergeCell ref="J128:K128"/>
    <mergeCell ref="J134:K134"/>
    <mergeCell ref="J135:K135"/>
    <mergeCell ref="J136:K136"/>
    <mergeCell ref="J137:K137"/>
    <mergeCell ref="J141:K141"/>
    <mergeCell ref="J119:K119"/>
    <mergeCell ref="J120:K120"/>
    <mergeCell ref="J121:K121"/>
    <mergeCell ref="J125:K125"/>
    <mergeCell ref="J126:K126"/>
    <mergeCell ref="J127:K127"/>
    <mergeCell ref="J106:K106"/>
    <mergeCell ref="J107:K107"/>
    <mergeCell ref="J109:K109"/>
    <mergeCell ref="J110:K110"/>
    <mergeCell ref="J112:K112"/>
    <mergeCell ref="J118:K118"/>
    <mergeCell ref="J100:K100"/>
    <mergeCell ref="J79:K79"/>
    <mergeCell ref="J81:K81"/>
    <mergeCell ref="J82:K82"/>
    <mergeCell ref="J86:K86"/>
    <mergeCell ref="J87:K87"/>
    <mergeCell ref="J88:K88"/>
    <mergeCell ref="J90:K90"/>
    <mergeCell ref="J94:K94"/>
    <mergeCell ref="J95:K95"/>
    <mergeCell ref="J97:K97"/>
    <mergeCell ref="J98:K98"/>
    <mergeCell ref="J78:K78"/>
    <mergeCell ref="J61:K61"/>
    <mergeCell ref="J63:K63"/>
    <mergeCell ref="J64:K64"/>
    <mergeCell ref="J67:K67"/>
    <mergeCell ref="J68:K68"/>
    <mergeCell ref="J69:K69"/>
    <mergeCell ref="J70:K70"/>
    <mergeCell ref="J72:K72"/>
    <mergeCell ref="J73:K73"/>
    <mergeCell ref="J76:K76"/>
    <mergeCell ref="J77:K77"/>
    <mergeCell ref="J60:K60"/>
    <mergeCell ref="J38:K38"/>
    <mergeCell ref="J39:K39"/>
    <mergeCell ref="J40:K40"/>
    <mergeCell ref="J41:K41"/>
    <mergeCell ref="J46:K46"/>
    <mergeCell ref="J47:K47"/>
    <mergeCell ref="J49:K49"/>
    <mergeCell ref="J50:K50"/>
    <mergeCell ref="J52:K52"/>
    <mergeCell ref="J58:K58"/>
    <mergeCell ref="J59:K59"/>
    <mergeCell ref="J37:K37"/>
    <mergeCell ref="J16:K16"/>
    <mergeCell ref="J17:K17"/>
    <mergeCell ref="J18:K18"/>
    <mergeCell ref="J19:K19"/>
    <mergeCell ref="J25:K25"/>
    <mergeCell ref="J26:K26"/>
    <mergeCell ref="J27:K27"/>
    <mergeCell ref="J28:K28"/>
    <mergeCell ref="J34:K34"/>
    <mergeCell ref="J35:K35"/>
    <mergeCell ref="J36:K36"/>
    <mergeCell ref="J10:K10"/>
    <mergeCell ref="A1:L1"/>
    <mergeCell ref="J2:L2"/>
    <mergeCell ref="J7:K7"/>
    <mergeCell ref="J8:K8"/>
    <mergeCell ref="J9:K9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4"/>
  <sheetViews>
    <sheetView zoomScale="145" zoomScaleNormal="145" workbookViewId="0">
      <selection activeCell="I152" sqref="I152"/>
    </sheetView>
  </sheetViews>
  <sheetFormatPr defaultRowHeight="10.5"/>
  <cols>
    <col min="1" max="1" width="4.125" style="33" customWidth="1"/>
    <col min="2" max="2" width="26" style="1" bestFit="1" customWidth="1"/>
    <col min="3" max="3" width="3.25" style="33" bestFit="1" customWidth="1"/>
    <col min="4" max="4" width="5.25" style="1" bestFit="1" customWidth="1"/>
    <col min="5" max="5" width="4.625" style="1" bestFit="1" customWidth="1"/>
    <col min="6" max="6" width="5.5" style="1" bestFit="1" customWidth="1"/>
    <col min="7" max="7" width="4" style="1" customWidth="1"/>
    <col min="8" max="8" width="2.625" style="1" customWidth="1"/>
    <col min="9" max="9" width="17.5" style="1" bestFit="1" customWidth="1"/>
    <col min="10" max="16384" width="9" style="1"/>
  </cols>
  <sheetData>
    <row r="1" spans="1:9" ht="24.75" customHeight="1">
      <c r="A1" s="138" t="s">
        <v>80</v>
      </c>
      <c r="B1" s="138"/>
      <c r="C1" s="138"/>
      <c r="D1" s="138"/>
      <c r="E1" s="138"/>
      <c r="F1" s="138"/>
      <c r="G1" s="138"/>
      <c r="H1" s="138"/>
      <c r="I1" s="138"/>
    </row>
    <row r="2" spans="1:9" ht="11.1" customHeight="1">
      <c r="A2" s="2" t="s">
        <v>0</v>
      </c>
      <c r="B2" s="70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39" t="s">
        <v>6</v>
      </c>
      <c r="H2" s="140"/>
      <c r="I2" s="141"/>
    </row>
    <row r="3" spans="1:9" s="7" customFormat="1" ht="11.1" customHeight="1">
      <c r="A3" s="3" t="s">
        <v>7</v>
      </c>
      <c r="B3" s="4" t="s">
        <v>8</v>
      </c>
      <c r="C3" s="3"/>
      <c r="D3" s="34"/>
      <c r="E3" s="34"/>
      <c r="F3" s="34"/>
      <c r="G3" s="5"/>
      <c r="H3" s="60"/>
      <c r="I3" s="59" t="s">
        <v>71</v>
      </c>
    </row>
    <row r="4" spans="1:9" s="7" customFormat="1" ht="11.1" hidden="1" customHeight="1">
      <c r="A4" s="8">
        <v>1</v>
      </c>
      <c r="B4" s="9" t="s">
        <v>9</v>
      </c>
      <c r="C4" s="8"/>
      <c r="D4" s="35"/>
      <c r="E4" s="35"/>
      <c r="F4" s="35"/>
      <c r="G4" s="10"/>
      <c r="H4" s="61"/>
      <c r="I4" s="11"/>
    </row>
    <row r="5" spans="1:9" ht="11.1" hidden="1" customHeight="1">
      <c r="A5" s="12">
        <v>11</v>
      </c>
      <c r="B5" s="13" t="s">
        <v>10</v>
      </c>
      <c r="C5" s="12" t="s">
        <v>11</v>
      </c>
      <c r="D5" s="79"/>
      <c r="E5" s="50">
        <v>84</v>
      </c>
      <c r="F5" s="79"/>
      <c r="G5" s="46">
        <v>12</v>
      </c>
      <c r="H5" s="62" t="s">
        <v>12</v>
      </c>
      <c r="I5" s="15" t="s">
        <v>13</v>
      </c>
    </row>
    <row r="6" spans="1:9" ht="11.1" hidden="1" customHeight="1">
      <c r="A6" s="12">
        <v>12</v>
      </c>
      <c r="B6" s="22" t="s">
        <v>24</v>
      </c>
      <c r="C6" s="12" t="s">
        <v>12</v>
      </c>
      <c r="D6" s="47"/>
      <c r="E6" s="50">
        <v>48</v>
      </c>
      <c r="F6" s="47"/>
      <c r="G6" s="142">
        <v>2</v>
      </c>
      <c r="H6" s="143"/>
      <c r="I6" s="16" t="s">
        <v>15</v>
      </c>
    </row>
    <row r="7" spans="1:9" ht="11.1" hidden="1" customHeight="1">
      <c r="A7" s="12">
        <v>13</v>
      </c>
      <c r="B7" s="13" t="s">
        <v>14</v>
      </c>
      <c r="C7" s="12" t="s">
        <v>12</v>
      </c>
      <c r="D7" s="36" t="s">
        <v>67</v>
      </c>
      <c r="E7" s="50"/>
      <c r="F7" s="36" t="s">
        <v>67</v>
      </c>
      <c r="G7" s="142">
        <v>2</v>
      </c>
      <c r="H7" s="143"/>
      <c r="I7" s="16" t="s">
        <v>15</v>
      </c>
    </row>
    <row r="8" spans="1:9" ht="11.1" hidden="1" customHeight="1">
      <c r="A8" s="12">
        <v>14</v>
      </c>
      <c r="B8" s="13" t="s">
        <v>16</v>
      </c>
      <c r="C8" s="12" t="s">
        <v>12</v>
      </c>
      <c r="D8" s="76" t="s">
        <v>67</v>
      </c>
      <c r="E8" s="50"/>
      <c r="F8" s="76" t="s">
        <v>67</v>
      </c>
      <c r="G8" s="136">
        <v>0.25</v>
      </c>
      <c r="H8" s="137"/>
      <c r="I8" s="15" t="s">
        <v>17</v>
      </c>
    </row>
    <row r="9" spans="1:9" ht="11.1" hidden="1" customHeight="1">
      <c r="A9" s="12">
        <v>15</v>
      </c>
      <c r="B9" s="13" t="s">
        <v>18</v>
      </c>
      <c r="C9" s="12" t="s">
        <v>12</v>
      </c>
      <c r="D9" s="79"/>
      <c r="E9" s="50">
        <v>12</v>
      </c>
      <c r="F9" s="79"/>
      <c r="G9" s="136">
        <v>0.25</v>
      </c>
      <c r="H9" s="137"/>
      <c r="I9" s="15" t="s">
        <v>17</v>
      </c>
    </row>
    <row r="10" spans="1:9" ht="11.1" hidden="1" customHeight="1">
      <c r="A10" s="12">
        <v>16</v>
      </c>
      <c r="B10" s="13" t="s">
        <v>65</v>
      </c>
      <c r="C10" s="12" t="s">
        <v>12</v>
      </c>
      <c r="D10" s="79"/>
      <c r="E10" s="51"/>
      <c r="F10" s="79"/>
      <c r="G10" s="41"/>
      <c r="H10" s="63"/>
      <c r="I10" s="42"/>
    </row>
    <row r="11" spans="1:9" ht="11.1" hidden="1" customHeight="1">
      <c r="A11" s="12">
        <v>17</v>
      </c>
      <c r="B11" s="13" t="s">
        <v>66</v>
      </c>
      <c r="C11" s="12" t="s">
        <v>12</v>
      </c>
      <c r="D11" s="78" t="s">
        <v>67</v>
      </c>
      <c r="E11" s="51"/>
      <c r="F11" s="78" t="s">
        <v>67</v>
      </c>
      <c r="G11" s="41"/>
      <c r="H11" s="63"/>
      <c r="I11" s="42"/>
    </row>
    <row r="12" spans="1:9" ht="11.1" hidden="1" customHeight="1">
      <c r="A12" s="12">
        <v>18</v>
      </c>
      <c r="B12" s="48" t="s">
        <v>58</v>
      </c>
      <c r="C12" s="12"/>
      <c r="D12" s="78" t="s">
        <v>67</v>
      </c>
      <c r="E12" s="51"/>
      <c r="F12" s="78" t="s">
        <v>67</v>
      </c>
      <c r="G12" s="41"/>
      <c r="H12" s="63"/>
      <c r="I12" s="42"/>
    </row>
    <row r="13" spans="1:9" s="7" customFormat="1" ht="11.1" hidden="1" customHeight="1">
      <c r="A13" s="8">
        <v>2</v>
      </c>
      <c r="B13" s="9" t="s">
        <v>59</v>
      </c>
      <c r="C13" s="8"/>
      <c r="D13" s="35"/>
      <c r="E13" s="51"/>
      <c r="F13" s="35"/>
      <c r="G13" s="10"/>
      <c r="H13" s="61"/>
      <c r="I13" s="11"/>
    </row>
    <row r="14" spans="1:9" ht="11.1" hidden="1" customHeight="1">
      <c r="A14" s="12">
        <v>21</v>
      </c>
      <c r="B14" s="13" t="s">
        <v>10</v>
      </c>
      <c r="C14" s="12" t="s">
        <v>11</v>
      </c>
      <c r="D14" s="79"/>
      <c r="E14" s="50"/>
      <c r="F14" s="79"/>
      <c r="G14" s="46"/>
      <c r="H14" s="62"/>
      <c r="I14" s="15"/>
    </row>
    <row r="15" spans="1:9" ht="11.1" hidden="1" customHeight="1">
      <c r="A15" s="21">
        <v>22</v>
      </c>
      <c r="B15" s="22" t="s">
        <v>24</v>
      </c>
      <c r="C15" s="12" t="s">
        <v>12</v>
      </c>
      <c r="D15" s="47"/>
      <c r="E15" s="50"/>
      <c r="F15" s="47"/>
      <c r="G15" s="142"/>
      <c r="H15" s="143"/>
      <c r="I15" s="16"/>
    </row>
    <row r="16" spans="1:9" ht="11.1" hidden="1" customHeight="1">
      <c r="A16" s="12">
        <v>23</v>
      </c>
      <c r="B16" s="13" t="s">
        <v>14</v>
      </c>
      <c r="C16" s="12" t="s">
        <v>12</v>
      </c>
      <c r="D16" s="36" t="s">
        <v>67</v>
      </c>
      <c r="E16" s="50"/>
      <c r="F16" s="36" t="s">
        <v>67</v>
      </c>
      <c r="G16" s="142"/>
      <c r="H16" s="143"/>
      <c r="I16" s="16"/>
    </row>
    <row r="17" spans="1:9" ht="11.1" hidden="1" customHeight="1">
      <c r="A17" s="21">
        <v>24</v>
      </c>
      <c r="B17" s="13" t="s">
        <v>16</v>
      </c>
      <c r="C17" s="12" t="s">
        <v>12</v>
      </c>
      <c r="D17" s="79"/>
      <c r="E17" s="50"/>
      <c r="F17" s="79"/>
      <c r="G17" s="136"/>
      <c r="H17" s="137"/>
      <c r="I17" s="15"/>
    </row>
    <row r="18" spans="1:9" ht="11.1" hidden="1" customHeight="1">
      <c r="A18" s="12">
        <v>25</v>
      </c>
      <c r="B18" s="13" t="s">
        <v>18</v>
      </c>
      <c r="C18" s="12" t="s">
        <v>12</v>
      </c>
      <c r="D18" s="79"/>
      <c r="E18" s="50"/>
      <c r="F18" s="79"/>
      <c r="G18" s="136"/>
      <c r="H18" s="137"/>
      <c r="I18" s="15"/>
    </row>
    <row r="19" spans="1:9" ht="11.1" hidden="1" customHeight="1">
      <c r="A19" s="21">
        <v>26</v>
      </c>
      <c r="B19" s="13" t="s">
        <v>65</v>
      </c>
      <c r="C19" s="12" t="s">
        <v>12</v>
      </c>
      <c r="D19" s="76" t="s">
        <v>67</v>
      </c>
      <c r="E19" s="50"/>
      <c r="F19" s="76" t="s">
        <v>67</v>
      </c>
      <c r="G19" s="69"/>
      <c r="H19" s="73"/>
      <c r="I19" s="15"/>
    </row>
    <row r="20" spans="1:9" ht="11.1" hidden="1" customHeight="1">
      <c r="A20" s="12">
        <v>27</v>
      </c>
      <c r="B20" s="13" t="s">
        <v>66</v>
      </c>
      <c r="C20" s="12" t="s">
        <v>12</v>
      </c>
      <c r="D20" s="76" t="s">
        <v>67</v>
      </c>
      <c r="E20" s="50"/>
      <c r="F20" s="76" t="s">
        <v>67</v>
      </c>
      <c r="G20" s="69"/>
      <c r="H20" s="73"/>
      <c r="I20" s="15"/>
    </row>
    <row r="21" spans="1:9" ht="11.1" hidden="1" customHeight="1">
      <c r="A21" s="21">
        <v>28</v>
      </c>
      <c r="B21" s="48" t="s">
        <v>58</v>
      </c>
      <c r="C21" s="12" t="s">
        <v>12</v>
      </c>
      <c r="D21" s="76" t="s">
        <v>67</v>
      </c>
      <c r="E21" s="50"/>
      <c r="F21" s="76" t="s">
        <v>67</v>
      </c>
      <c r="G21" s="69"/>
      <c r="H21" s="73"/>
      <c r="I21" s="15"/>
    </row>
    <row r="22" spans="1:9" s="7" customFormat="1" ht="11.1" hidden="1" customHeight="1">
      <c r="A22" s="17">
        <v>3</v>
      </c>
      <c r="B22" s="18" t="s">
        <v>19</v>
      </c>
      <c r="C22" s="17"/>
      <c r="D22" s="37"/>
      <c r="E22" s="50"/>
      <c r="F22" s="37"/>
      <c r="G22" s="19"/>
      <c r="H22" s="62"/>
      <c r="I22" s="20"/>
    </row>
    <row r="23" spans="1:9" ht="11.1" hidden="1" customHeight="1">
      <c r="A23" s="21">
        <v>31</v>
      </c>
      <c r="B23" s="13" t="s">
        <v>10</v>
      </c>
      <c r="C23" s="12" t="s">
        <v>11</v>
      </c>
      <c r="D23" s="79"/>
      <c r="E23" s="50"/>
      <c r="F23" s="79"/>
      <c r="G23" s="46"/>
      <c r="H23" s="62"/>
      <c r="I23" s="15"/>
    </row>
    <row r="24" spans="1:9" ht="11.1" hidden="1" customHeight="1">
      <c r="A24" s="21">
        <v>32</v>
      </c>
      <c r="B24" s="22" t="s">
        <v>24</v>
      </c>
      <c r="C24" s="12" t="s">
        <v>12</v>
      </c>
      <c r="D24" s="47"/>
      <c r="E24" s="50"/>
      <c r="F24" s="47"/>
      <c r="G24" s="142"/>
      <c r="H24" s="143"/>
      <c r="I24" s="16"/>
    </row>
    <row r="25" spans="1:9" ht="11.1" hidden="1" customHeight="1">
      <c r="A25" s="21">
        <v>33</v>
      </c>
      <c r="B25" s="13" t="s">
        <v>14</v>
      </c>
      <c r="C25" s="12" t="s">
        <v>12</v>
      </c>
      <c r="D25" s="36" t="s">
        <v>67</v>
      </c>
      <c r="E25" s="50"/>
      <c r="F25" s="36" t="s">
        <v>67</v>
      </c>
      <c r="G25" s="142"/>
      <c r="H25" s="143"/>
      <c r="I25" s="16"/>
    </row>
    <row r="26" spans="1:9" s="44" customFormat="1" ht="11.1" hidden="1" customHeight="1">
      <c r="A26" s="21">
        <v>34</v>
      </c>
      <c r="B26" s="13" t="s">
        <v>16</v>
      </c>
      <c r="C26" s="12" t="s">
        <v>12</v>
      </c>
      <c r="D26" s="76" t="s">
        <v>67</v>
      </c>
      <c r="E26" s="52"/>
      <c r="F26" s="76" t="s">
        <v>67</v>
      </c>
      <c r="G26" s="136"/>
      <c r="H26" s="137"/>
      <c r="I26" s="15"/>
    </row>
    <row r="27" spans="1:9" s="44" customFormat="1" ht="11.1" hidden="1" customHeight="1">
      <c r="A27" s="21">
        <v>35</v>
      </c>
      <c r="B27" s="13" t="s">
        <v>18</v>
      </c>
      <c r="C27" s="12" t="s">
        <v>12</v>
      </c>
      <c r="D27" s="79"/>
      <c r="E27" s="52"/>
      <c r="F27" s="79"/>
      <c r="G27" s="144"/>
      <c r="H27" s="145"/>
      <c r="I27" s="16"/>
    </row>
    <row r="28" spans="1:9" s="44" customFormat="1" ht="11.1" hidden="1" customHeight="1">
      <c r="A28" s="21">
        <v>36</v>
      </c>
      <c r="B28" s="13" t="s">
        <v>65</v>
      </c>
      <c r="C28" s="12" t="s">
        <v>12</v>
      </c>
      <c r="D28" s="79"/>
      <c r="E28" s="52"/>
      <c r="F28" s="79"/>
      <c r="G28" s="72"/>
      <c r="H28" s="75"/>
      <c r="I28" s="16"/>
    </row>
    <row r="29" spans="1:9" s="44" customFormat="1" ht="11.1" hidden="1" customHeight="1">
      <c r="A29" s="21">
        <v>37</v>
      </c>
      <c r="B29" s="13" t="s">
        <v>66</v>
      </c>
      <c r="C29" s="12" t="s">
        <v>12</v>
      </c>
      <c r="D29" s="76" t="s">
        <v>67</v>
      </c>
      <c r="E29" s="52"/>
      <c r="F29" s="76" t="s">
        <v>67</v>
      </c>
      <c r="G29" s="72"/>
      <c r="H29" s="75"/>
      <c r="I29" s="16"/>
    </row>
    <row r="30" spans="1:9" s="44" customFormat="1" ht="11.1" hidden="1" customHeight="1">
      <c r="A30" s="21">
        <v>38</v>
      </c>
      <c r="B30" s="48" t="s">
        <v>58</v>
      </c>
      <c r="C30" s="12" t="s">
        <v>12</v>
      </c>
      <c r="D30" s="76" t="s">
        <v>67</v>
      </c>
      <c r="E30" s="52"/>
      <c r="F30" s="76" t="s">
        <v>67</v>
      </c>
      <c r="G30" s="72"/>
      <c r="H30" s="75"/>
      <c r="I30" s="16"/>
    </row>
    <row r="31" spans="1:9" s="7" customFormat="1" ht="11.1" hidden="1" customHeight="1">
      <c r="A31" s="17">
        <v>4</v>
      </c>
      <c r="B31" s="18" t="s">
        <v>23</v>
      </c>
      <c r="C31" s="17"/>
      <c r="D31" s="37"/>
      <c r="E31" s="50"/>
      <c r="F31" s="37"/>
      <c r="G31" s="19"/>
      <c r="H31" s="62"/>
      <c r="I31" s="20"/>
    </row>
    <row r="32" spans="1:9" ht="11.1" hidden="1" customHeight="1">
      <c r="A32" s="21">
        <v>41</v>
      </c>
      <c r="B32" s="22" t="s">
        <v>20</v>
      </c>
      <c r="C32" s="21" t="s">
        <v>21</v>
      </c>
      <c r="D32" s="76" t="s">
        <v>67</v>
      </c>
      <c r="E32" s="80">
        <v>720</v>
      </c>
      <c r="F32" s="76" t="s">
        <v>67</v>
      </c>
      <c r="G32" s="55">
        <v>48</v>
      </c>
      <c r="H32" s="64" t="s">
        <v>12</v>
      </c>
      <c r="I32" s="15" t="s">
        <v>13</v>
      </c>
    </row>
    <row r="33" spans="1:9" ht="9.75" hidden="1" customHeight="1">
      <c r="A33" s="21">
        <v>42</v>
      </c>
      <c r="B33" s="22" t="s">
        <v>24</v>
      </c>
      <c r="C33" s="21" t="s">
        <v>25</v>
      </c>
      <c r="D33" s="76" t="s">
        <v>67</v>
      </c>
      <c r="E33" s="80">
        <v>384</v>
      </c>
      <c r="F33" s="76" t="s">
        <v>67</v>
      </c>
      <c r="G33" s="142">
        <v>2</v>
      </c>
      <c r="H33" s="143"/>
      <c r="I33" s="16" t="s">
        <v>15</v>
      </c>
    </row>
    <row r="34" spans="1:9" ht="9.75" hidden="1" customHeight="1">
      <c r="A34" s="21">
        <v>43</v>
      </c>
      <c r="B34" s="22" t="s">
        <v>14</v>
      </c>
      <c r="C34" s="21" t="s">
        <v>12</v>
      </c>
      <c r="D34" s="36" t="s">
        <v>67</v>
      </c>
      <c r="E34" s="52"/>
      <c r="F34" s="36" t="s">
        <v>67</v>
      </c>
      <c r="G34" s="142">
        <v>2</v>
      </c>
      <c r="H34" s="143"/>
      <c r="I34" s="16" t="s">
        <v>15</v>
      </c>
    </row>
    <row r="35" spans="1:9" ht="9.75" hidden="1" customHeight="1">
      <c r="A35" s="21">
        <v>44</v>
      </c>
      <c r="B35" s="22" t="s">
        <v>26</v>
      </c>
      <c r="C35" s="21" t="s">
        <v>12</v>
      </c>
      <c r="D35" s="76" t="s">
        <v>67</v>
      </c>
      <c r="E35" s="80">
        <v>142</v>
      </c>
      <c r="F35" s="76" t="s">
        <v>67</v>
      </c>
      <c r="G35" s="142"/>
      <c r="H35" s="143"/>
      <c r="I35" s="15" t="s">
        <v>27</v>
      </c>
    </row>
    <row r="36" spans="1:9" ht="9.75" hidden="1" customHeight="1">
      <c r="A36" s="21">
        <v>45</v>
      </c>
      <c r="B36" s="22" t="s">
        <v>16</v>
      </c>
      <c r="C36" s="21" t="s">
        <v>12</v>
      </c>
      <c r="D36" s="76" t="s">
        <v>67</v>
      </c>
      <c r="E36" s="80">
        <v>142</v>
      </c>
      <c r="F36" s="76" t="s">
        <v>67</v>
      </c>
      <c r="G36" s="136">
        <v>0.35</v>
      </c>
      <c r="H36" s="137"/>
      <c r="I36" s="15" t="s">
        <v>17</v>
      </c>
    </row>
    <row r="37" spans="1:9" ht="9.75" hidden="1" customHeight="1">
      <c r="A37" s="21">
        <v>46</v>
      </c>
      <c r="B37" s="22" t="s">
        <v>18</v>
      </c>
      <c r="C37" s="21" t="s">
        <v>12</v>
      </c>
      <c r="D37" s="76" t="s">
        <v>67</v>
      </c>
      <c r="E37" s="80">
        <v>96</v>
      </c>
      <c r="F37" s="76" t="s">
        <v>67</v>
      </c>
      <c r="G37" s="136">
        <v>0.15</v>
      </c>
      <c r="H37" s="137"/>
      <c r="I37" s="15" t="s">
        <v>17</v>
      </c>
    </row>
    <row r="38" spans="1:9" ht="9.75" hidden="1" customHeight="1">
      <c r="A38" s="21">
        <v>47</v>
      </c>
      <c r="B38" s="22" t="s">
        <v>28</v>
      </c>
      <c r="C38" s="21" t="s">
        <v>12</v>
      </c>
      <c r="D38" s="76" t="s">
        <v>67</v>
      </c>
      <c r="E38" s="80"/>
      <c r="F38" s="76" t="s">
        <v>67</v>
      </c>
      <c r="G38" s="142" t="s">
        <v>29</v>
      </c>
      <c r="H38" s="143"/>
      <c r="I38" s="15" t="s">
        <v>30</v>
      </c>
    </row>
    <row r="39" spans="1:9" ht="9.75" hidden="1" customHeight="1">
      <c r="A39" s="21">
        <v>48</v>
      </c>
      <c r="B39" s="22" t="s">
        <v>31</v>
      </c>
      <c r="C39" s="21" t="s">
        <v>12</v>
      </c>
      <c r="D39" s="76" t="s">
        <v>67</v>
      </c>
      <c r="E39" s="80"/>
      <c r="F39" s="76" t="s">
        <v>67</v>
      </c>
      <c r="G39" s="142" t="s">
        <v>32</v>
      </c>
      <c r="H39" s="143"/>
      <c r="I39" s="15" t="s">
        <v>30</v>
      </c>
    </row>
    <row r="40" spans="1:9" ht="9.75" hidden="1" customHeight="1">
      <c r="A40" s="21">
        <v>49</v>
      </c>
      <c r="B40" s="22" t="s">
        <v>33</v>
      </c>
      <c r="C40" s="21" t="s">
        <v>12</v>
      </c>
      <c r="D40" s="76" t="s">
        <v>67</v>
      </c>
      <c r="E40" s="80"/>
      <c r="F40" s="76" t="s">
        <v>67</v>
      </c>
      <c r="G40" s="142">
        <v>1</v>
      </c>
      <c r="H40" s="143"/>
      <c r="I40" s="15" t="s">
        <v>30</v>
      </c>
    </row>
    <row r="41" spans="1:9" s="7" customFormat="1">
      <c r="A41" s="108">
        <v>5</v>
      </c>
      <c r="B41" s="109" t="s">
        <v>34</v>
      </c>
      <c r="C41" s="108"/>
      <c r="D41" s="37"/>
      <c r="E41" s="52"/>
      <c r="F41" s="37"/>
      <c r="G41" s="19"/>
      <c r="H41" s="62"/>
      <c r="I41" s="20"/>
    </row>
    <row r="42" spans="1:9" s="7" customFormat="1">
      <c r="A42" s="124">
        <v>50</v>
      </c>
      <c r="B42" s="125" t="s">
        <v>69</v>
      </c>
      <c r="C42" s="108" t="s">
        <v>76</v>
      </c>
      <c r="D42" s="76">
        <v>1000</v>
      </c>
      <c r="E42" s="52">
        <v>1</v>
      </c>
      <c r="F42" s="121">
        <f>D42*E42</f>
        <v>1000</v>
      </c>
      <c r="G42" s="68">
        <v>1</v>
      </c>
      <c r="H42" s="62"/>
      <c r="I42" s="58" t="s">
        <v>70</v>
      </c>
    </row>
    <row r="43" spans="1:9">
      <c r="A43" s="43" t="s">
        <v>60</v>
      </c>
      <c r="B43" s="48" t="s">
        <v>35</v>
      </c>
      <c r="C43" s="43" t="s">
        <v>21</v>
      </c>
      <c r="D43" s="76">
        <v>46.28</v>
      </c>
      <c r="E43" s="52">
        <v>880</v>
      </c>
      <c r="F43" s="121">
        <f t="shared" ref="F43:F49" si="0">D43*E43</f>
        <v>40726.400000000001</v>
      </c>
      <c r="G43" s="55">
        <v>8</v>
      </c>
      <c r="H43" s="64" t="s">
        <v>12</v>
      </c>
      <c r="I43" s="15" t="s">
        <v>22</v>
      </c>
    </row>
    <row r="44" spans="1:9">
      <c r="A44" s="43" t="s">
        <v>61</v>
      </c>
      <c r="B44" s="48" t="s">
        <v>36</v>
      </c>
      <c r="C44" s="43" t="s">
        <v>21</v>
      </c>
      <c r="D44" s="76">
        <v>60.33</v>
      </c>
      <c r="E44" s="52">
        <v>110</v>
      </c>
      <c r="F44" s="121">
        <f t="shared" si="0"/>
        <v>6636.3</v>
      </c>
      <c r="G44" s="55">
        <v>4</v>
      </c>
      <c r="H44" s="64" t="s">
        <v>12</v>
      </c>
      <c r="I44" s="15" t="s">
        <v>37</v>
      </c>
    </row>
    <row r="45" spans="1:9">
      <c r="A45" s="43">
        <v>52</v>
      </c>
      <c r="B45" s="48" t="s">
        <v>24</v>
      </c>
      <c r="C45" s="43" t="s">
        <v>25</v>
      </c>
      <c r="D45" s="76">
        <v>16.03</v>
      </c>
      <c r="E45" s="52">
        <v>495</v>
      </c>
      <c r="F45" s="121">
        <f t="shared" si="0"/>
        <v>7934.85</v>
      </c>
      <c r="G45" s="142">
        <v>2</v>
      </c>
      <c r="H45" s="143"/>
      <c r="I45" s="16" t="s">
        <v>15</v>
      </c>
    </row>
    <row r="46" spans="1:9">
      <c r="A46" s="43">
        <v>53</v>
      </c>
      <c r="B46" s="48" t="s">
        <v>14</v>
      </c>
      <c r="C46" s="43" t="s">
        <v>12</v>
      </c>
      <c r="D46" s="76" t="s">
        <v>67</v>
      </c>
      <c r="E46" s="52" t="s">
        <v>67</v>
      </c>
      <c r="F46" s="121"/>
      <c r="G46" s="142">
        <v>2</v>
      </c>
      <c r="H46" s="143"/>
      <c r="I46" s="16" t="s">
        <v>15</v>
      </c>
    </row>
    <row r="47" spans="1:9">
      <c r="A47" s="43">
        <v>54</v>
      </c>
      <c r="B47" s="48" t="s">
        <v>26</v>
      </c>
      <c r="C47" s="43" t="s">
        <v>12</v>
      </c>
      <c r="D47" s="76" t="s">
        <v>67</v>
      </c>
      <c r="E47" s="52" t="s">
        <v>67</v>
      </c>
      <c r="F47" s="121"/>
      <c r="G47" s="19"/>
      <c r="H47" s="62"/>
      <c r="I47" s="15" t="s">
        <v>38</v>
      </c>
    </row>
    <row r="48" spans="1:9">
      <c r="A48" s="43">
        <v>55</v>
      </c>
      <c r="B48" s="48" t="s">
        <v>16</v>
      </c>
      <c r="C48" s="43" t="s">
        <v>12</v>
      </c>
      <c r="D48" s="76">
        <v>39.31</v>
      </c>
      <c r="E48" s="52">
        <v>149</v>
      </c>
      <c r="F48" s="121">
        <f t="shared" ref="F48" si="1">D48*E48</f>
        <v>5857.1900000000005</v>
      </c>
      <c r="G48" s="136">
        <v>0.25</v>
      </c>
      <c r="H48" s="137"/>
      <c r="I48" s="15" t="s">
        <v>17</v>
      </c>
    </row>
    <row r="49" spans="1:9">
      <c r="A49" s="43">
        <v>56</v>
      </c>
      <c r="B49" s="48" t="s">
        <v>18</v>
      </c>
      <c r="C49" s="43" t="s">
        <v>12</v>
      </c>
      <c r="D49" s="76">
        <v>24.55</v>
      </c>
      <c r="E49" s="52">
        <v>149</v>
      </c>
      <c r="F49" s="121">
        <f t="shared" si="0"/>
        <v>3657.9500000000003</v>
      </c>
      <c r="G49" s="136">
        <v>0.25</v>
      </c>
      <c r="H49" s="137"/>
      <c r="I49" s="15" t="s">
        <v>17</v>
      </c>
    </row>
    <row r="50" spans="1:9">
      <c r="A50" s="43">
        <v>57</v>
      </c>
      <c r="B50" s="110" t="s">
        <v>65</v>
      </c>
      <c r="C50" s="111" t="s">
        <v>12</v>
      </c>
      <c r="D50" s="76"/>
      <c r="E50" s="52"/>
      <c r="F50" s="121"/>
      <c r="G50" s="69"/>
      <c r="H50" s="73"/>
      <c r="I50" s="15"/>
    </row>
    <row r="51" spans="1:9">
      <c r="A51" s="43">
        <v>58</v>
      </c>
      <c r="B51" s="48" t="s">
        <v>39</v>
      </c>
      <c r="C51" s="43" t="s">
        <v>12</v>
      </c>
      <c r="D51" s="76">
        <v>144.41</v>
      </c>
      <c r="E51" s="52">
        <v>36</v>
      </c>
      <c r="F51" s="121">
        <f t="shared" ref="F51" si="2">D51*E51</f>
        <v>5198.76</v>
      </c>
      <c r="G51" s="142"/>
      <c r="H51" s="143"/>
      <c r="I51" s="15" t="s">
        <v>30</v>
      </c>
    </row>
    <row r="52" spans="1:9">
      <c r="A52" s="43">
        <v>59</v>
      </c>
      <c r="B52" s="48" t="s">
        <v>28</v>
      </c>
      <c r="C52" s="43" t="s">
        <v>12</v>
      </c>
      <c r="D52" s="76" t="s">
        <v>67</v>
      </c>
      <c r="E52" s="52" t="s">
        <v>67</v>
      </c>
      <c r="F52" s="121"/>
      <c r="G52" s="19"/>
      <c r="H52" s="62"/>
      <c r="I52" s="15" t="s">
        <v>38</v>
      </c>
    </row>
    <row r="53" spans="1:9">
      <c r="A53" s="43">
        <v>60</v>
      </c>
      <c r="B53" s="48" t="s">
        <v>31</v>
      </c>
      <c r="C53" s="43" t="s">
        <v>12</v>
      </c>
      <c r="D53" s="76" t="s">
        <v>67</v>
      </c>
      <c r="E53" s="52" t="s">
        <v>67</v>
      </c>
      <c r="F53" s="121"/>
      <c r="G53" s="19"/>
      <c r="H53" s="62"/>
      <c r="I53" s="15" t="s">
        <v>38</v>
      </c>
    </row>
    <row r="54" spans="1:9">
      <c r="A54" s="43">
        <v>61</v>
      </c>
      <c r="B54" s="48" t="s">
        <v>33</v>
      </c>
      <c r="C54" s="43" t="s">
        <v>12</v>
      </c>
      <c r="D54" s="76" t="s">
        <v>67</v>
      </c>
      <c r="E54" s="52" t="s">
        <v>67</v>
      </c>
      <c r="F54" s="121"/>
      <c r="G54" s="19"/>
      <c r="H54" s="62"/>
      <c r="I54" s="15" t="s">
        <v>38</v>
      </c>
    </row>
    <row r="55" spans="1:9" s="7" customFormat="1" hidden="1">
      <c r="A55" s="108">
        <v>6</v>
      </c>
      <c r="B55" s="109" t="s">
        <v>40</v>
      </c>
      <c r="C55" s="108"/>
      <c r="D55" s="37"/>
      <c r="E55" s="52"/>
      <c r="F55" s="126"/>
      <c r="G55" s="19"/>
      <c r="H55" s="62"/>
      <c r="I55" s="20"/>
    </row>
    <row r="56" spans="1:9" hidden="1">
      <c r="A56" s="43">
        <v>61</v>
      </c>
      <c r="B56" s="110" t="s">
        <v>10</v>
      </c>
      <c r="C56" s="111" t="s">
        <v>11</v>
      </c>
      <c r="D56" s="76"/>
      <c r="E56" s="52">
        <v>66</v>
      </c>
      <c r="F56" s="121"/>
      <c r="G56" s="46">
        <v>2</v>
      </c>
      <c r="H56" s="64" t="s">
        <v>12</v>
      </c>
      <c r="I56" s="15" t="s">
        <v>22</v>
      </c>
    </row>
    <row r="57" spans="1:9" ht="9.75" hidden="1" customHeight="1">
      <c r="A57" s="43">
        <v>62</v>
      </c>
      <c r="B57" s="48" t="s">
        <v>24</v>
      </c>
      <c r="C57" s="111" t="s">
        <v>12</v>
      </c>
      <c r="D57" s="36"/>
      <c r="E57" s="52">
        <v>34</v>
      </c>
      <c r="F57" s="121"/>
      <c r="G57" s="142">
        <v>2</v>
      </c>
      <c r="H57" s="143"/>
      <c r="I57" s="16" t="s">
        <v>15</v>
      </c>
    </row>
    <row r="58" spans="1:9" ht="9.75" hidden="1" customHeight="1">
      <c r="A58" s="43">
        <v>63</v>
      </c>
      <c r="B58" s="110" t="s">
        <v>14</v>
      </c>
      <c r="C58" s="111" t="s">
        <v>12</v>
      </c>
      <c r="D58" s="36" t="s">
        <v>67</v>
      </c>
      <c r="E58" s="52"/>
      <c r="F58" s="121" t="s">
        <v>67</v>
      </c>
      <c r="G58" s="142">
        <v>2</v>
      </c>
      <c r="H58" s="143"/>
      <c r="I58" s="16" t="s">
        <v>15</v>
      </c>
    </row>
    <row r="59" spans="1:9" ht="9.75" hidden="1" customHeight="1">
      <c r="A59" s="43">
        <v>64</v>
      </c>
      <c r="B59" s="110" t="s">
        <v>16</v>
      </c>
      <c r="C59" s="111" t="s">
        <v>12</v>
      </c>
      <c r="D59" s="76" t="s">
        <v>67</v>
      </c>
      <c r="E59" s="52"/>
      <c r="F59" s="121" t="s">
        <v>67</v>
      </c>
      <c r="G59" s="136">
        <v>0.25</v>
      </c>
      <c r="H59" s="137"/>
      <c r="I59" s="15" t="s">
        <v>17</v>
      </c>
    </row>
    <row r="60" spans="1:9" ht="9.75" hidden="1" customHeight="1">
      <c r="A60" s="43">
        <v>65</v>
      </c>
      <c r="B60" s="110" t="s">
        <v>18</v>
      </c>
      <c r="C60" s="111" t="s">
        <v>12</v>
      </c>
      <c r="D60" s="76"/>
      <c r="E60" s="52">
        <v>8</v>
      </c>
      <c r="F60" s="121"/>
      <c r="G60" s="136">
        <v>0.25</v>
      </c>
      <c r="H60" s="137"/>
      <c r="I60" s="15" t="s">
        <v>17</v>
      </c>
    </row>
    <row r="61" spans="1:9" hidden="1">
      <c r="A61" s="43">
        <v>66</v>
      </c>
      <c r="B61" s="110" t="s">
        <v>65</v>
      </c>
      <c r="C61" s="111" t="s">
        <v>12</v>
      </c>
      <c r="D61" s="76"/>
      <c r="E61" s="52"/>
      <c r="F61" s="121"/>
      <c r="G61" s="69"/>
      <c r="H61" s="73"/>
      <c r="I61" s="15"/>
    </row>
    <row r="62" spans="1:9" ht="9.75" hidden="1" customHeight="1">
      <c r="A62" s="43">
        <v>67</v>
      </c>
      <c r="B62" s="110" t="s">
        <v>66</v>
      </c>
      <c r="C62" s="111" t="s">
        <v>12</v>
      </c>
      <c r="D62" s="76" t="s">
        <v>67</v>
      </c>
      <c r="E62" s="52"/>
      <c r="F62" s="121" t="s">
        <v>67</v>
      </c>
      <c r="G62" s="146">
        <v>2</v>
      </c>
      <c r="H62" s="147"/>
      <c r="I62" s="16" t="s">
        <v>30</v>
      </c>
    </row>
    <row r="63" spans="1:9" ht="9.75" hidden="1" customHeight="1">
      <c r="A63" s="43">
        <v>68</v>
      </c>
      <c r="B63" s="48" t="s">
        <v>58</v>
      </c>
      <c r="C63" s="43" t="s">
        <v>12</v>
      </c>
      <c r="D63" s="76" t="s">
        <v>67</v>
      </c>
      <c r="E63" s="52"/>
      <c r="F63" s="121" t="s">
        <v>67</v>
      </c>
      <c r="G63" s="146"/>
      <c r="H63" s="147"/>
      <c r="I63" s="16"/>
    </row>
    <row r="64" spans="1:9" s="7" customFormat="1" hidden="1">
      <c r="A64" s="108">
        <v>7</v>
      </c>
      <c r="B64" s="109" t="s">
        <v>41</v>
      </c>
      <c r="C64" s="108"/>
      <c r="D64" s="37"/>
      <c r="E64" s="52"/>
      <c r="F64" s="126"/>
      <c r="G64" s="19"/>
      <c r="H64" s="62"/>
      <c r="I64" s="20"/>
    </row>
    <row r="65" spans="1:9" hidden="1">
      <c r="A65" s="43">
        <v>71</v>
      </c>
      <c r="B65" s="110" t="s">
        <v>10</v>
      </c>
      <c r="C65" s="111" t="s">
        <v>11</v>
      </c>
      <c r="D65" s="76"/>
      <c r="E65" s="52"/>
      <c r="F65" s="121"/>
      <c r="G65" s="46"/>
      <c r="H65" s="64"/>
      <c r="I65" s="15"/>
    </row>
    <row r="66" spans="1:9" ht="9.75" hidden="1" customHeight="1">
      <c r="A66" s="43">
        <v>72</v>
      </c>
      <c r="B66" s="48" t="s">
        <v>24</v>
      </c>
      <c r="C66" s="111" t="s">
        <v>12</v>
      </c>
      <c r="D66" s="36"/>
      <c r="E66" s="52"/>
      <c r="F66" s="121"/>
      <c r="G66" s="142"/>
      <c r="H66" s="143"/>
      <c r="I66" s="16"/>
    </row>
    <row r="67" spans="1:9" ht="9.75" hidden="1" customHeight="1">
      <c r="A67" s="43">
        <v>73</v>
      </c>
      <c r="B67" s="110" t="s">
        <v>14</v>
      </c>
      <c r="C67" s="111" t="s">
        <v>12</v>
      </c>
      <c r="D67" s="36" t="s">
        <v>67</v>
      </c>
      <c r="E67" s="52"/>
      <c r="F67" s="121" t="s">
        <v>67</v>
      </c>
      <c r="G67" s="142"/>
      <c r="H67" s="143"/>
      <c r="I67" s="16"/>
    </row>
    <row r="68" spans="1:9" ht="9.75" hidden="1" customHeight="1">
      <c r="A68" s="43">
        <v>74</v>
      </c>
      <c r="B68" s="110" t="s">
        <v>16</v>
      </c>
      <c r="C68" s="111" t="s">
        <v>12</v>
      </c>
      <c r="D68" s="76" t="s">
        <v>67</v>
      </c>
      <c r="E68" s="52"/>
      <c r="F68" s="121" t="s">
        <v>67</v>
      </c>
      <c r="G68" s="136"/>
      <c r="H68" s="137"/>
      <c r="I68" s="15"/>
    </row>
    <row r="69" spans="1:9" ht="9.75" hidden="1" customHeight="1">
      <c r="A69" s="43">
        <v>75</v>
      </c>
      <c r="B69" s="110" t="s">
        <v>18</v>
      </c>
      <c r="C69" s="111" t="s">
        <v>12</v>
      </c>
      <c r="D69" s="76"/>
      <c r="E69" s="52"/>
      <c r="F69" s="121"/>
      <c r="G69" s="136"/>
      <c r="H69" s="137"/>
      <c r="I69" s="15"/>
    </row>
    <row r="70" spans="1:9" hidden="1">
      <c r="A70" s="43">
        <v>76</v>
      </c>
      <c r="B70" s="110" t="s">
        <v>65</v>
      </c>
      <c r="C70" s="111" t="s">
        <v>12</v>
      </c>
      <c r="D70" s="76"/>
      <c r="E70" s="52"/>
      <c r="F70" s="121"/>
      <c r="G70" s="69"/>
      <c r="H70" s="73"/>
      <c r="I70" s="15"/>
    </row>
    <row r="71" spans="1:9" ht="9.75" hidden="1" customHeight="1">
      <c r="A71" s="43">
        <v>77</v>
      </c>
      <c r="B71" s="110" t="s">
        <v>66</v>
      </c>
      <c r="C71" s="111" t="s">
        <v>12</v>
      </c>
      <c r="D71" s="76" t="s">
        <v>67</v>
      </c>
      <c r="E71" s="52"/>
      <c r="F71" s="121" t="s">
        <v>67</v>
      </c>
      <c r="G71" s="142"/>
      <c r="H71" s="143"/>
      <c r="I71" s="15"/>
    </row>
    <row r="72" spans="1:9" ht="9.75" hidden="1" customHeight="1">
      <c r="A72" s="43">
        <v>78</v>
      </c>
      <c r="B72" s="48" t="s">
        <v>58</v>
      </c>
      <c r="C72" s="43" t="s">
        <v>12</v>
      </c>
      <c r="D72" s="76" t="s">
        <v>67</v>
      </c>
      <c r="E72" s="52"/>
      <c r="F72" s="121" t="s">
        <v>67</v>
      </c>
      <c r="G72" s="142"/>
      <c r="H72" s="143"/>
      <c r="I72" s="15"/>
    </row>
    <row r="73" spans="1:9" s="7" customFormat="1" hidden="1">
      <c r="A73" s="108">
        <v>8</v>
      </c>
      <c r="B73" s="109" t="s">
        <v>42</v>
      </c>
      <c r="C73" s="108"/>
      <c r="D73" s="37"/>
      <c r="E73" s="52"/>
      <c r="F73" s="126"/>
      <c r="G73" s="19"/>
      <c r="H73" s="62"/>
      <c r="I73" s="20"/>
    </row>
    <row r="74" spans="1:9" hidden="1">
      <c r="A74" s="43">
        <v>81</v>
      </c>
      <c r="B74" s="110" t="s">
        <v>10</v>
      </c>
      <c r="C74" s="111" t="s">
        <v>11</v>
      </c>
      <c r="D74" s="76"/>
      <c r="E74" s="52">
        <v>60</v>
      </c>
      <c r="F74" s="121"/>
      <c r="G74" s="46">
        <v>3</v>
      </c>
      <c r="H74" s="64" t="s">
        <v>12</v>
      </c>
      <c r="I74" s="15" t="s">
        <v>22</v>
      </c>
    </row>
    <row r="75" spans="1:9" ht="9.75" hidden="1" customHeight="1">
      <c r="A75" s="43">
        <v>82</v>
      </c>
      <c r="B75" s="48" t="s">
        <v>24</v>
      </c>
      <c r="C75" s="111" t="s">
        <v>12</v>
      </c>
      <c r="D75" s="36"/>
      <c r="E75" s="52">
        <v>12</v>
      </c>
      <c r="F75" s="121"/>
      <c r="G75" s="142">
        <v>2</v>
      </c>
      <c r="H75" s="143"/>
      <c r="I75" s="16" t="s">
        <v>15</v>
      </c>
    </row>
    <row r="76" spans="1:9" ht="9.75" hidden="1" customHeight="1">
      <c r="A76" s="43">
        <v>83</v>
      </c>
      <c r="B76" s="110" t="s">
        <v>14</v>
      </c>
      <c r="C76" s="111" t="s">
        <v>12</v>
      </c>
      <c r="D76" s="36" t="s">
        <v>67</v>
      </c>
      <c r="E76" s="52"/>
      <c r="F76" s="121" t="s">
        <v>67</v>
      </c>
      <c r="G76" s="142">
        <v>2</v>
      </c>
      <c r="H76" s="143"/>
      <c r="I76" s="16" t="s">
        <v>15</v>
      </c>
    </row>
    <row r="77" spans="1:9" ht="9.75" hidden="1" customHeight="1">
      <c r="A77" s="43">
        <v>84</v>
      </c>
      <c r="B77" s="110" t="s">
        <v>16</v>
      </c>
      <c r="C77" s="111" t="s">
        <v>12</v>
      </c>
      <c r="D77" s="76" t="s">
        <v>67</v>
      </c>
      <c r="E77" s="52"/>
      <c r="F77" s="121" t="s">
        <v>67</v>
      </c>
      <c r="G77" s="136"/>
      <c r="H77" s="137"/>
      <c r="I77" s="15"/>
    </row>
    <row r="78" spans="1:9" ht="9.75" hidden="1" customHeight="1">
      <c r="A78" s="43">
        <v>85</v>
      </c>
      <c r="B78" s="110" t="s">
        <v>18</v>
      </c>
      <c r="C78" s="111" t="s">
        <v>12</v>
      </c>
      <c r="D78" s="76"/>
      <c r="E78" s="52">
        <v>3</v>
      </c>
      <c r="F78" s="121"/>
      <c r="G78" s="136"/>
      <c r="H78" s="137"/>
      <c r="I78" s="15"/>
    </row>
    <row r="79" spans="1:9" hidden="1">
      <c r="A79" s="43">
        <v>86</v>
      </c>
      <c r="B79" s="110" t="s">
        <v>65</v>
      </c>
      <c r="C79" s="111" t="s">
        <v>12</v>
      </c>
      <c r="D79" s="76"/>
      <c r="E79" s="52">
        <v>4</v>
      </c>
      <c r="F79" s="121"/>
      <c r="G79" s="69"/>
      <c r="H79" s="73"/>
      <c r="I79" s="15"/>
    </row>
    <row r="80" spans="1:9" ht="9.75" hidden="1" customHeight="1">
      <c r="A80" s="43">
        <v>87</v>
      </c>
      <c r="B80" s="110" t="s">
        <v>66</v>
      </c>
      <c r="C80" s="111" t="s">
        <v>12</v>
      </c>
      <c r="D80" s="76" t="s">
        <v>67</v>
      </c>
      <c r="E80" s="52"/>
      <c r="F80" s="121" t="s">
        <v>67</v>
      </c>
      <c r="G80" s="142">
        <v>2</v>
      </c>
      <c r="H80" s="143"/>
      <c r="I80" s="15" t="s">
        <v>30</v>
      </c>
    </row>
    <row r="81" spans="1:9" ht="9.75" hidden="1" customHeight="1">
      <c r="A81" s="43">
        <v>88</v>
      </c>
      <c r="B81" s="48" t="s">
        <v>58</v>
      </c>
      <c r="C81" s="43" t="s">
        <v>12</v>
      </c>
      <c r="D81" s="76" t="s">
        <v>67</v>
      </c>
      <c r="E81" s="52"/>
      <c r="F81" s="121" t="s">
        <v>67</v>
      </c>
      <c r="G81" s="142"/>
      <c r="H81" s="143"/>
      <c r="I81" s="15"/>
    </row>
    <row r="82" spans="1:9" s="7" customFormat="1" hidden="1">
      <c r="A82" s="108">
        <v>9</v>
      </c>
      <c r="B82" s="109" t="s">
        <v>43</v>
      </c>
      <c r="C82" s="108"/>
      <c r="D82" s="37"/>
      <c r="E82" s="52"/>
      <c r="F82" s="126"/>
      <c r="G82" s="19"/>
      <c r="H82" s="62"/>
      <c r="I82" s="20"/>
    </row>
    <row r="83" spans="1:9" hidden="1">
      <c r="A83" s="43" t="s">
        <v>62</v>
      </c>
      <c r="B83" s="48" t="s">
        <v>44</v>
      </c>
      <c r="C83" s="43" t="s">
        <v>21</v>
      </c>
      <c r="D83" s="76" t="s">
        <v>67</v>
      </c>
      <c r="E83" s="52"/>
      <c r="F83" s="121" t="s">
        <v>67</v>
      </c>
      <c r="G83" s="14"/>
      <c r="H83" s="64"/>
      <c r="I83" s="15"/>
    </row>
    <row r="84" spans="1:9" hidden="1">
      <c r="A84" s="43" t="s">
        <v>63</v>
      </c>
      <c r="B84" s="48" t="s">
        <v>45</v>
      </c>
      <c r="C84" s="43" t="s">
        <v>21</v>
      </c>
      <c r="D84" s="76" t="s">
        <v>67</v>
      </c>
      <c r="E84" s="52"/>
      <c r="F84" s="121" t="s">
        <v>67</v>
      </c>
      <c r="G84" s="14"/>
      <c r="H84" s="64"/>
      <c r="I84" s="15"/>
    </row>
    <row r="85" spans="1:9" ht="9.75" hidden="1" customHeight="1">
      <c r="A85" s="43">
        <v>92</v>
      </c>
      <c r="B85" s="48" t="s">
        <v>24</v>
      </c>
      <c r="C85" s="43" t="s">
        <v>25</v>
      </c>
      <c r="D85" s="76" t="s">
        <v>67</v>
      </c>
      <c r="E85" s="52"/>
      <c r="F85" s="121" t="s">
        <v>67</v>
      </c>
      <c r="G85" s="142"/>
      <c r="H85" s="143"/>
      <c r="I85" s="16"/>
    </row>
    <row r="86" spans="1:9" ht="9.75" hidden="1" customHeight="1">
      <c r="A86" s="43">
        <v>93</v>
      </c>
      <c r="B86" s="48" t="s">
        <v>14</v>
      </c>
      <c r="C86" s="43" t="s">
        <v>12</v>
      </c>
      <c r="D86" s="36" t="s">
        <v>67</v>
      </c>
      <c r="E86" s="52"/>
      <c r="F86" s="121" t="s">
        <v>67</v>
      </c>
      <c r="G86" s="142"/>
      <c r="H86" s="143"/>
      <c r="I86" s="16"/>
    </row>
    <row r="87" spans="1:9" ht="9.75" hidden="1" customHeight="1">
      <c r="A87" s="43">
        <v>94</v>
      </c>
      <c r="B87" s="48" t="s">
        <v>18</v>
      </c>
      <c r="C87" s="43" t="s">
        <v>12</v>
      </c>
      <c r="D87" s="76" t="s">
        <v>67</v>
      </c>
      <c r="E87" s="52"/>
      <c r="F87" s="121" t="s">
        <v>67</v>
      </c>
      <c r="G87" s="136"/>
      <c r="H87" s="137"/>
      <c r="I87" s="15"/>
    </row>
    <row r="88" spans="1:9" hidden="1">
      <c r="A88" s="43">
        <v>95</v>
      </c>
      <c r="B88" s="110" t="s">
        <v>65</v>
      </c>
      <c r="C88" s="111" t="s">
        <v>12</v>
      </c>
      <c r="D88" s="76" t="s">
        <v>67</v>
      </c>
      <c r="E88" s="52"/>
      <c r="F88" s="121" t="s">
        <v>67</v>
      </c>
      <c r="G88" s="69"/>
      <c r="H88" s="73"/>
      <c r="I88" s="15"/>
    </row>
    <row r="89" spans="1:9" ht="9.75" hidden="1" customHeight="1">
      <c r="A89" s="43">
        <v>96</v>
      </c>
      <c r="B89" s="48" t="s">
        <v>39</v>
      </c>
      <c r="C89" s="43" t="s">
        <v>12</v>
      </c>
      <c r="D89" s="76" t="s">
        <v>67</v>
      </c>
      <c r="E89" s="52"/>
      <c r="F89" s="121" t="s">
        <v>67</v>
      </c>
      <c r="G89" s="142"/>
      <c r="H89" s="143"/>
      <c r="I89" s="15"/>
    </row>
    <row r="90" spans="1:9" hidden="1">
      <c r="A90" s="106">
        <v>97</v>
      </c>
      <c r="B90" s="49" t="s">
        <v>46</v>
      </c>
      <c r="C90" s="106" t="s">
        <v>21</v>
      </c>
      <c r="D90" s="77" t="s">
        <v>67</v>
      </c>
      <c r="E90" s="107"/>
      <c r="F90" s="127" t="s">
        <v>67</v>
      </c>
      <c r="G90" s="25"/>
      <c r="H90" s="65"/>
      <c r="I90" s="26"/>
    </row>
    <row r="91" spans="1:9" s="7" customFormat="1" hidden="1">
      <c r="A91" s="114">
        <v>10</v>
      </c>
      <c r="B91" s="115" t="s">
        <v>47</v>
      </c>
      <c r="C91" s="114"/>
      <c r="D91" s="40"/>
      <c r="E91" s="116"/>
      <c r="F91" s="128"/>
      <c r="G91" s="27"/>
      <c r="H91" s="66"/>
      <c r="I91" s="6"/>
    </row>
    <row r="92" spans="1:9" hidden="1">
      <c r="A92" s="43">
        <v>101</v>
      </c>
      <c r="B92" s="48" t="s">
        <v>20</v>
      </c>
      <c r="C92" s="43" t="s">
        <v>21</v>
      </c>
      <c r="D92" s="76"/>
      <c r="E92" s="52">
        <v>180</v>
      </c>
      <c r="F92" s="121"/>
      <c r="G92" s="46">
        <v>12</v>
      </c>
      <c r="H92" s="64" t="s">
        <v>12</v>
      </c>
      <c r="I92" s="15" t="s">
        <v>13</v>
      </c>
    </row>
    <row r="93" spans="1:9" ht="9.75" hidden="1" customHeight="1">
      <c r="A93" s="43">
        <v>102</v>
      </c>
      <c r="B93" s="48" t="s">
        <v>24</v>
      </c>
      <c r="C93" s="43" t="s">
        <v>25</v>
      </c>
      <c r="D93" s="36"/>
      <c r="E93" s="52">
        <v>96</v>
      </c>
      <c r="F93" s="121"/>
      <c r="G93" s="142">
        <v>2</v>
      </c>
      <c r="H93" s="143"/>
      <c r="I93" s="15" t="s">
        <v>48</v>
      </c>
    </row>
    <row r="94" spans="1:9" ht="9.75" hidden="1" customHeight="1">
      <c r="A94" s="43">
        <v>103</v>
      </c>
      <c r="B94" s="48" t="s">
        <v>14</v>
      </c>
      <c r="C94" s="43" t="s">
        <v>12</v>
      </c>
      <c r="D94" s="36" t="s">
        <v>67</v>
      </c>
      <c r="E94" s="52"/>
      <c r="F94" s="121" t="s">
        <v>67</v>
      </c>
      <c r="G94" s="142">
        <v>2</v>
      </c>
      <c r="H94" s="143"/>
      <c r="I94" s="16" t="s">
        <v>15</v>
      </c>
    </row>
    <row r="95" spans="1:9" hidden="1">
      <c r="A95" s="43">
        <v>104</v>
      </c>
      <c r="B95" s="48" t="s">
        <v>26</v>
      </c>
      <c r="C95" s="43" t="s">
        <v>12</v>
      </c>
      <c r="D95" s="76" t="s">
        <v>67</v>
      </c>
      <c r="E95" s="52">
        <v>8</v>
      </c>
      <c r="F95" s="121" t="s">
        <v>67</v>
      </c>
      <c r="G95" s="19"/>
      <c r="H95" s="62"/>
      <c r="I95" s="15" t="s">
        <v>38</v>
      </c>
    </row>
    <row r="96" spans="1:9" ht="9.75" hidden="1" customHeight="1">
      <c r="A96" s="43">
        <v>105</v>
      </c>
      <c r="B96" s="48" t="s">
        <v>16</v>
      </c>
      <c r="C96" s="43" t="s">
        <v>12</v>
      </c>
      <c r="D96" s="76" t="s">
        <v>67</v>
      </c>
      <c r="E96" s="52">
        <v>8</v>
      </c>
      <c r="F96" s="121" t="s">
        <v>67</v>
      </c>
      <c r="G96" s="136">
        <v>0.25</v>
      </c>
      <c r="H96" s="137"/>
      <c r="I96" s="15" t="s">
        <v>17</v>
      </c>
    </row>
    <row r="97" spans="1:9" ht="9.75" hidden="1" customHeight="1">
      <c r="A97" s="43">
        <v>106</v>
      </c>
      <c r="B97" s="48" t="s">
        <v>18</v>
      </c>
      <c r="C97" s="43" t="s">
        <v>12</v>
      </c>
      <c r="D97" s="76"/>
      <c r="E97" s="52">
        <v>24</v>
      </c>
      <c r="F97" s="121"/>
      <c r="G97" s="136">
        <v>0.25</v>
      </c>
      <c r="H97" s="137"/>
      <c r="I97" s="15" t="s">
        <v>17</v>
      </c>
    </row>
    <row r="98" spans="1:9" hidden="1">
      <c r="A98" s="43">
        <v>107</v>
      </c>
      <c r="B98" s="110" t="s">
        <v>65</v>
      </c>
      <c r="C98" s="111" t="s">
        <v>12</v>
      </c>
      <c r="D98" s="76"/>
      <c r="E98" s="52"/>
      <c r="F98" s="121"/>
      <c r="G98" s="69"/>
      <c r="H98" s="73"/>
      <c r="I98" s="15"/>
    </row>
    <row r="99" spans="1:9" ht="9.75" hidden="1" customHeight="1">
      <c r="A99" s="43">
        <v>108</v>
      </c>
      <c r="B99" s="48" t="s">
        <v>39</v>
      </c>
      <c r="C99" s="43" t="s">
        <v>12</v>
      </c>
      <c r="D99" s="76" t="s">
        <v>67</v>
      </c>
      <c r="E99" s="52"/>
      <c r="F99" s="121" t="s">
        <v>67</v>
      </c>
      <c r="G99" s="142">
        <v>2</v>
      </c>
      <c r="H99" s="143"/>
      <c r="I99" s="15" t="s">
        <v>49</v>
      </c>
    </row>
    <row r="100" spans="1:9" hidden="1">
      <c r="A100" s="43">
        <v>109</v>
      </c>
      <c r="B100" s="48" t="s">
        <v>28</v>
      </c>
      <c r="C100" s="43" t="s">
        <v>12</v>
      </c>
      <c r="D100" s="76" t="s">
        <v>67</v>
      </c>
      <c r="E100" s="52"/>
      <c r="F100" s="121" t="s">
        <v>67</v>
      </c>
      <c r="G100" s="19"/>
      <c r="H100" s="62"/>
      <c r="I100" s="15" t="s">
        <v>38</v>
      </c>
    </row>
    <row r="101" spans="1:9" hidden="1">
      <c r="A101" s="43">
        <v>110</v>
      </c>
      <c r="B101" s="48" t="s">
        <v>31</v>
      </c>
      <c r="C101" s="43" t="s">
        <v>12</v>
      </c>
      <c r="D101" s="76" t="s">
        <v>67</v>
      </c>
      <c r="E101" s="52"/>
      <c r="F101" s="121" t="s">
        <v>67</v>
      </c>
      <c r="G101" s="19"/>
      <c r="H101" s="62"/>
      <c r="I101" s="15" t="s">
        <v>38</v>
      </c>
    </row>
    <row r="102" spans="1:9" hidden="1">
      <c r="A102" s="106">
        <v>111</v>
      </c>
      <c r="B102" s="49" t="s">
        <v>33</v>
      </c>
      <c r="C102" s="106" t="s">
        <v>12</v>
      </c>
      <c r="D102" s="77" t="s">
        <v>67</v>
      </c>
      <c r="E102" s="107"/>
      <c r="F102" s="127" t="s">
        <v>67</v>
      </c>
      <c r="G102" s="25"/>
      <c r="H102" s="65"/>
      <c r="I102" s="26" t="s">
        <v>38</v>
      </c>
    </row>
    <row r="103" spans="1:9" s="7" customFormat="1" hidden="1">
      <c r="A103" s="108">
        <v>11</v>
      </c>
      <c r="B103" s="109" t="s">
        <v>50</v>
      </c>
      <c r="C103" s="108"/>
      <c r="D103" s="37"/>
      <c r="E103" s="52"/>
      <c r="F103" s="126"/>
      <c r="G103" s="19"/>
      <c r="H103" s="62"/>
      <c r="I103" s="20"/>
    </row>
    <row r="104" spans="1:9" hidden="1">
      <c r="A104" s="43">
        <v>111</v>
      </c>
      <c r="B104" s="48" t="s">
        <v>20</v>
      </c>
      <c r="C104" s="43" t="s">
        <v>21</v>
      </c>
      <c r="D104" s="76"/>
      <c r="E104" s="52"/>
      <c r="F104" s="121"/>
      <c r="G104" s="46"/>
      <c r="H104" s="64"/>
      <c r="I104" s="15"/>
    </row>
    <row r="105" spans="1:9" ht="9.75" hidden="1" customHeight="1">
      <c r="A105" s="43">
        <v>112</v>
      </c>
      <c r="B105" s="48" t="s">
        <v>24</v>
      </c>
      <c r="C105" s="43" t="s">
        <v>25</v>
      </c>
      <c r="D105" s="36"/>
      <c r="E105" s="52"/>
      <c r="F105" s="121"/>
      <c r="G105" s="142"/>
      <c r="H105" s="143"/>
      <c r="I105" s="16"/>
    </row>
    <row r="106" spans="1:9" ht="9.75" hidden="1" customHeight="1">
      <c r="A106" s="43">
        <v>113</v>
      </c>
      <c r="B106" s="48" t="s">
        <v>14</v>
      </c>
      <c r="C106" s="43" t="s">
        <v>12</v>
      </c>
      <c r="D106" s="36" t="s">
        <v>67</v>
      </c>
      <c r="E106" s="52"/>
      <c r="F106" s="121" t="s">
        <v>67</v>
      </c>
      <c r="G106" s="142"/>
      <c r="H106" s="143"/>
      <c r="I106" s="16"/>
    </row>
    <row r="107" spans="1:9" hidden="1">
      <c r="A107" s="43">
        <v>114</v>
      </c>
      <c r="B107" s="48" t="s">
        <v>26</v>
      </c>
      <c r="C107" s="43" t="s">
        <v>12</v>
      </c>
      <c r="D107" s="36" t="s">
        <v>67</v>
      </c>
      <c r="E107" s="52"/>
      <c r="F107" s="121" t="s">
        <v>67</v>
      </c>
      <c r="G107" s="19"/>
      <c r="H107" s="62"/>
      <c r="I107" s="15"/>
    </row>
    <row r="108" spans="1:9" ht="9.75" hidden="1" customHeight="1">
      <c r="A108" s="43">
        <v>115</v>
      </c>
      <c r="B108" s="48" t="s">
        <v>16</v>
      </c>
      <c r="C108" s="43" t="s">
        <v>12</v>
      </c>
      <c r="D108" s="36" t="s">
        <v>67</v>
      </c>
      <c r="E108" s="52"/>
      <c r="F108" s="121" t="s">
        <v>67</v>
      </c>
      <c r="G108" s="136"/>
      <c r="H108" s="137"/>
      <c r="I108" s="15"/>
    </row>
    <row r="109" spans="1:9" ht="9.75" hidden="1" customHeight="1">
      <c r="A109" s="43">
        <v>116</v>
      </c>
      <c r="B109" s="48" t="s">
        <v>18</v>
      </c>
      <c r="C109" s="43" t="s">
        <v>12</v>
      </c>
      <c r="D109" s="36" t="s">
        <v>67</v>
      </c>
      <c r="E109" s="52"/>
      <c r="F109" s="121" t="s">
        <v>67</v>
      </c>
      <c r="G109" s="136"/>
      <c r="H109" s="137"/>
      <c r="I109" s="15"/>
    </row>
    <row r="110" spans="1:9" hidden="1">
      <c r="A110" s="43">
        <v>117</v>
      </c>
      <c r="B110" s="110" t="s">
        <v>65</v>
      </c>
      <c r="C110" s="111" t="s">
        <v>12</v>
      </c>
      <c r="D110" s="76" t="s">
        <v>67</v>
      </c>
      <c r="E110" s="52"/>
      <c r="F110" s="121" t="s">
        <v>67</v>
      </c>
      <c r="G110" s="69"/>
      <c r="H110" s="73"/>
      <c r="I110" s="15"/>
    </row>
    <row r="111" spans="1:9" ht="9.75" hidden="1" customHeight="1">
      <c r="A111" s="43">
        <v>118</v>
      </c>
      <c r="B111" s="48" t="s">
        <v>39</v>
      </c>
      <c r="C111" s="43" t="s">
        <v>12</v>
      </c>
      <c r="D111" s="36" t="s">
        <v>67</v>
      </c>
      <c r="E111" s="52"/>
      <c r="F111" s="121" t="s">
        <v>67</v>
      </c>
      <c r="G111" s="142"/>
      <c r="H111" s="143"/>
      <c r="I111" s="15"/>
    </row>
    <row r="112" spans="1:9" hidden="1">
      <c r="A112" s="43">
        <v>119</v>
      </c>
      <c r="B112" s="48" t="s">
        <v>28</v>
      </c>
      <c r="C112" s="43" t="s">
        <v>12</v>
      </c>
      <c r="D112" s="76" t="s">
        <v>67</v>
      </c>
      <c r="E112" s="52"/>
      <c r="F112" s="121" t="s">
        <v>67</v>
      </c>
      <c r="G112" s="19"/>
      <c r="H112" s="62"/>
      <c r="I112" s="15"/>
    </row>
    <row r="113" spans="1:9" hidden="1">
      <c r="A113" s="43">
        <v>120</v>
      </c>
      <c r="B113" s="48" t="s">
        <v>31</v>
      </c>
      <c r="C113" s="43" t="s">
        <v>12</v>
      </c>
      <c r="D113" s="76" t="s">
        <v>67</v>
      </c>
      <c r="E113" s="52"/>
      <c r="F113" s="121" t="s">
        <v>67</v>
      </c>
      <c r="G113" s="19"/>
      <c r="H113" s="62"/>
      <c r="I113" s="15"/>
    </row>
    <row r="114" spans="1:9" hidden="1">
      <c r="A114" s="43">
        <v>121</v>
      </c>
      <c r="B114" s="48" t="s">
        <v>33</v>
      </c>
      <c r="C114" s="43" t="s">
        <v>12</v>
      </c>
      <c r="D114" s="76" t="s">
        <v>67</v>
      </c>
      <c r="E114" s="52"/>
      <c r="F114" s="121" t="s">
        <v>67</v>
      </c>
      <c r="G114" s="19"/>
      <c r="H114" s="62"/>
      <c r="I114" s="15"/>
    </row>
    <row r="115" spans="1:9" s="7" customFormat="1" hidden="1">
      <c r="A115" s="108">
        <v>12</v>
      </c>
      <c r="B115" s="109" t="s">
        <v>51</v>
      </c>
      <c r="C115" s="108"/>
      <c r="D115" s="37"/>
      <c r="E115" s="52"/>
      <c r="F115" s="126"/>
      <c r="G115" s="19"/>
      <c r="H115" s="62"/>
      <c r="I115" s="20"/>
    </row>
    <row r="116" spans="1:9" hidden="1">
      <c r="A116" s="43">
        <v>121</v>
      </c>
      <c r="B116" s="48" t="s">
        <v>20</v>
      </c>
      <c r="C116" s="43" t="s">
        <v>21</v>
      </c>
      <c r="D116" s="76" t="s">
        <v>67</v>
      </c>
      <c r="E116" s="80"/>
      <c r="F116" s="121" t="s">
        <v>67</v>
      </c>
      <c r="G116" s="14"/>
      <c r="H116" s="64"/>
      <c r="I116" s="15"/>
    </row>
    <row r="117" spans="1:9" ht="9.75" hidden="1" customHeight="1">
      <c r="A117" s="43">
        <v>122</v>
      </c>
      <c r="B117" s="48" t="s">
        <v>24</v>
      </c>
      <c r="C117" s="43" t="s">
        <v>25</v>
      </c>
      <c r="D117" s="76" t="s">
        <v>67</v>
      </c>
      <c r="E117" s="80"/>
      <c r="F117" s="121" t="s">
        <v>67</v>
      </c>
      <c r="G117" s="142"/>
      <c r="H117" s="143"/>
      <c r="I117" s="16"/>
    </row>
    <row r="118" spans="1:9" ht="9.75" hidden="1" customHeight="1">
      <c r="A118" s="43">
        <v>123</v>
      </c>
      <c r="B118" s="48" t="s">
        <v>14</v>
      </c>
      <c r="C118" s="43" t="s">
        <v>12</v>
      </c>
      <c r="D118" s="36" t="s">
        <v>67</v>
      </c>
      <c r="E118" s="52"/>
      <c r="F118" s="121" t="s">
        <v>67</v>
      </c>
      <c r="G118" s="142"/>
      <c r="H118" s="143"/>
      <c r="I118" s="16"/>
    </row>
    <row r="119" spans="1:9" ht="9.75" hidden="1" customHeight="1">
      <c r="A119" s="43">
        <v>124</v>
      </c>
      <c r="B119" s="48" t="s">
        <v>16</v>
      </c>
      <c r="C119" s="43" t="s">
        <v>12</v>
      </c>
      <c r="D119" s="76" t="s">
        <v>67</v>
      </c>
      <c r="E119" s="80"/>
      <c r="F119" s="121" t="s">
        <v>67</v>
      </c>
      <c r="G119" s="136"/>
      <c r="H119" s="137"/>
      <c r="I119" s="15"/>
    </row>
    <row r="120" spans="1:9" ht="9.75" hidden="1" customHeight="1">
      <c r="A120" s="112">
        <v>125</v>
      </c>
      <c r="B120" s="113" t="s">
        <v>18</v>
      </c>
      <c r="C120" s="112" t="s">
        <v>12</v>
      </c>
      <c r="D120" s="76" t="s">
        <v>67</v>
      </c>
      <c r="E120" s="80"/>
      <c r="F120" s="121" t="s">
        <v>67</v>
      </c>
      <c r="G120" s="136"/>
      <c r="H120" s="137"/>
      <c r="I120" s="15"/>
    </row>
    <row r="121" spans="1:9" s="7" customFormat="1" hidden="1">
      <c r="A121" s="114" t="s">
        <v>52</v>
      </c>
      <c r="B121" s="115" t="s">
        <v>53</v>
      </c>
      <c r="C121" s="114"/>
      <c r="D121" s="40"/>
      <c r="E121" s="116"/>
      <c r="F121" s="128"/>
      <c r="G121" s="27"/>
      <c r="H121" s="66"/>
      <c r="I121" s="6"/>
    </row>
    <row r="122" spans="1:9" s="7" customFormat="1" hidden="1">
      <c r="A122" s="108">
        <v>1</v>
      </c>
      <c r="B122" s="109" t="s">
        <v>47</v>
      </c>
      <c r="C122" s="108"/>
      <c r="D122" s="37" t="s">
        <v>67</v>
      </c>
      <c r="E122" s="52"/>
      <c r="F122" s="126" t="s">
        <v>67</v>
      </c>
      <c r="G122" s="19"/>
      <c r="H122" s="62"/>
      <c r="I122" s="20"/>
    </row>
    <row r="123" spans="1:9" hidden="1">
      <c r="A123" s="43">
        <v>11</v>
      </c>
      <c r="B123" s="110" t="s">
        <v>10</v>
      </c>
      <c r="C123" s="111" t="s">
        <v>11</v>
      </c>
      <c r="D123" s="76" t="s">
        <v>67</v>
      </c>
      <c r="E123" s="80"/>
      <c r="F123" s="121" t="s">
        <v>67</v>
      </c>
      <c r="G123" s="14"/>
      <c r="H123" s="62"/>
      <c r="I123" s="15"/>
    </row>
    <row r="124" spans="1:9" ht="9.75" hidden="1" customHeight="1">
      <c r="A124" s="43">
        <v>12</v>
      </c>
      <c r="B124" s="48" t="s">
        <v>24</v>
      </c>
      <c r="C124" s="43" t="s">
        <v>25</v>
      </c>
      <c r="D124" s="76" t="s">
        <v>67</v>
      </c>
      <c r="E124" s="80"/>
      <c r="F124" s="121" t="s">
        <v>67</v>
      </c>
      <c r="G124" s="142"/>
      <c r="H124" s="143"/>
      <c r="I124" s="16"/>
    </row>
    <row r="125" spans="1:9" ht="9.75" hidden="1" customHeight="1">
      <c r="A125" s="43">
        <v>13</v>
      </c>
      <c r="B125" s="110" t="s">
        <v>14</v>
      </c>
      <c r="C125" s="111" t="s">
        <v>12</v>
      </c>
      <c r="D125" s="36" t="s">
        <v>67</v>
      </c>
      <c r="E125" s="52"/>
      <c r="F125" s="121" t="s">
        <v>67</v>
      </c>
      <c r="G125" s="142"/>
      <c r="H125" s="143"/>
      <c r="I125" s="16"/>
    </row>
    <row r="126" spans="1:9" ht="9.75" hidden="1" customHeight="1">
      <c r="A126" s="43">
        <v>14</v>
      </c>
      <c r="B126" s="110" t="s">
        <v>16</v>
      </c>
      <c r="C126" s="111" t="s">
        <v>12</v>
      </c>
      <c r="D126" s="76" t="s">
        <v>67</v>
      </c>
      <c r="E126" s="80"/>
      <c r="F126" s="121" t="s">
        <v>67</v>
      </c>
      <c r="G126" s="136"/>
      <c r="H126" s="137"/>
      <c r="I126" s="15"/>
    </row>
    <row r="127" spans="1:9" ht="9.75" hidden="1" customHeight="1">
      <c r="A127" s="43">
        <v>15</v>
      </c>
      <c r="B127" s="110" t="s">
        <v>18</v>
      </c>
      <c r="C127" s="111" t="s">
        <v>12</v>
      </c>
      <c r="D127" s="76" t="s">
        <v>67</v>
      </c>
      <c r="E127" s="80"/>
      <c r="F127" s="121" t="s">
        <v>67</v>
      </c>
      <c r="G127" s="136"/>
      <c r="H127" s="137"/>
      <c r="I127" s="15"/>
    </row>
    <row r="128" spans="1:9" hidden="1">
      <c r="A128" s="43">
        <v>16</v>
      </c>
      <c r="B128" s="110" t="s">
        <v>65</v>
      </c>
      <c r="C128" s="111" t="s">
        <v>12</v>
      </c>
      <c r="D128" s="76" t="s">
        <v>67</v>
      </c>
      <c r="E128" s="80"/>
      <c r="F128" s="121" t="s">
        <v>67</v>
      </c>
      <c r="G128" s="69"/>
      <c r="H128" s="73"/>
      <c r="I128" s="15"/>
    </row>
    <row r="129" spans="1:9" hidden="1">
      <c r="A129" s="43">
        <v>17</v>
      </c>
      <c r="B129" s="110" t="s">
        <v>66</v>
      </c>
      <c r="C129" s="111" t="s">
        <v>12</v>
      </c>
      <c r="D129" s="76" t="s">
        <v>67</v>
      </c>
      <c r="E129" s="80"/>
      <c r="F129" s="121" t="s">
        <v>67</v>
      </c>
      <c r="G129" s="69"/>
      <c r="H129" s="73"/>
      <c r="I129" s="15"/>
    </row>
    <row r="130" spans="1:9" hidden="1">
      <c r="A130" s="43">
        <v>18</v>
      </c>
      <c r="B130" s="48" t="s">
        <v>58</v>
      </c>
      <c r="C130" s="111" t="s">
        <v>12</v>
      </c>
      <c r="D130" s="76" t="s">
        <v>67</v>
      </c>
      <c r="E130" s="80"/>
      <c r="F130" s="121" t="s">
        <v>67</v>
      </c>
      <c r="G130" s="69"/>
      <c r="H130" s="73"/>
      <c r="I130" s="15"/>
    </row>
    <row r="131" spans="1:9" s="7" customFormat="1" hidden="1">
      <c r="A131" s="108">
        <v>2</v>
      </c>
      <c r="B131" s="109" t="s">
        <v>34</v>
      </c>
      <c r="C131" s="108"/>
      <c r="D131" s="37"/>
      <c r="E131" s="52"/>
      <c r="F131" s="126"/>
      <c r="G131" s="19"/>
      <c r="H131" s="62"/>
      <c r="I131" s="20"/>
    </row>
    <row r="132" spans="1:9" hidden="1">
      <c r="A132" s="43">
        <v>21</v>
      </c>
      <c r="B132" s="48" t="s">
        <v>35</v>
      </c>
      <c r="C132" s="43" t="s">
        <v>21</v>
      </c>
      <c r="D132" s="76" t="s">
        <v>67</v>
      </c>
      <c r="E132" s="80"/>
      <c r="F132" s="121" t="s">
        <v>67</v>
      </c>
      <c r="G132" s="14"/>
      <c r="H132" s="64"/>
      <c r="I132" s="15"/>
    </row>
    <row r="133" spans="1:9" ht="9.75" hidden="1" customHeight="1">
      <c r="A133" s="43">
        <v>22</v>
      </c>
      <c r="B133" s="48" t="s">
        <v>24</v>
      </c>
      <c r="C133" s="43" t="s">
        <v>25</v>
      </c>
      <c r="D133" s="76" t="s">
        <v>67</v>
      </c>
      <c r="E133" s="80"/>
      <c r="F133" s="121" t="s">
        <v>67</v>
      </c>
      <c r="G133" s="142"/>
      <c r="H133" s="143"/>
      <c r="I133" s="16"/>
    </row>
    <row r="134" spans="1:9" ht="9.75" hidden="1" customHeight="1">
      <c r="A134" s="43">
        <v>23</v>
      </c>
      <c r="B134" s="110" t="s">
        <v>14</v>
      </c>
      <c r="C134" s="111" t="s">
        <v>12</v>
      </c>
      <c r="D134" s="36" t="s">
        <v>67</v>
      </c>
      <c r="E134" s="52"/>
      <c r="F134" s="121" t="s">
        <v>67</v>
      </c>
      <c r="G134" s="142"/>
      <c r="H134" s="143"/>
      <c r="I134" s="16"/>
    </row>
    <row r="135" spans="1:9" ht="9.75" hidden="1" customHeight="1">
      <c r="A135" s="43">
        <v>24</v>
      </c>
      <c r="B135" s="110" t="s">
        <v>16</v>
      </c>
      <c r="C135" s="111" t="s">
        <v>12</v>
      </c>
      <c r="D135" s="76" t="s">
        <v>67</v>
      </c>
      <c r="E135" s="80"/>
      <c r="F135" s="121" t="s">
        <v>67</v>
      </c>
      <c r="G135" s="136"/>
      <c r="H135" s="137"/>
      <c r="I135" s="15"/>
    </row>
    <row r="136" spans="1:9" ht="9.75" hidden="1" customHeight="1">
      <c r="A136" s="43">
        <v>25</v>
      </c>
      <c r="B136" s="110" t="s">
        <v>18</v>
      </c>
      <c r="C136" s="111" t="s">
        <v>12</v>
      </c>
      <c r="D136" s="76" t="s">
        <v>67</v>
      </c>
      <c r="E136" s="80"/>
      <c r="F136" s="121" t="s">
        <v>67</v>
      </c>
      <c r="G136" s="136"/>
      <c r="H136" s="137"/>
      <c r="I136" s="15"/>
    </row>
    <row r="137" spans="1:9" hidden="1">
      <c r="A137" s="43">
        <v>26</v>
      </c>
      <c r="B137" s="48" t="s">
        <v>65</v>
      </c>
      <c r="C137" s="43" t="s">
        <v>12</v>
      </c>
      <c r="D137" s="76" t="s">
        <v>67</v>
      </c>
      <c r="E137" s="80"/>
      <c r="F137" s="121" t="s">
        <v>67</v>
      </c>
      <c r="G137" s="71"/>
      <c r="H137" s="74"/>
      <c r="I137" s="15"/>
    </row>
    <row r="138" spans="1:9" hidden="1">
      <c r="A138" s="43">
        <v>27</v>
      </c>
      <c r="B138" s="48" t="s">
        <v>66</v>
      </c>
      <c r="C138" s="43" t="s">
        <v>12</v>
      </c>
      <c r="D138" s="76" t="s">
        <v>67</v>
      </c>
      <c r="E138" s="80"/>
      <c r="F138" s="121" t="s">
        <v>67</v>
      </c>
      <c r="G138" s="71"/>
      <c r="H138" s="74"/>
      <c r="I138" s="15"/>
    </row>
    <row r="139" spans="1:9" hidden="1">
      <c r="A139" s="106">
        <v>28</v>
      </c>
      <c r="B139" s="49" t="s">
        <v>58</v>
      </c>
      <c r="C139" s="106" t="s">
        <v>68</v>
      </c>
      <c r="D139" s="77" t="s">
        <v>67</v>
      </c>
      <c r="E139" s="81"/>
      <c r="F139" s="127" t="s">
        <v>67</v>
      </c>
      <c r="G139" s="45"/>
      <c r="H139" s="67"/>
      <c r="I139" s="26"/>
    </row>
    <row r="140" spans="1:9" s="7" customFormat="1">
      <c r="A140" s="117" t="s">
        <v>54</v>
      </c>
      <c r="B140" s="118" t="s">
        <v>64</v>
      </c>
      <c r="C140" s="28" t="s">
        <v>55</v>
      </c>
      <c r="D140" s="119">
        <v>947</v>
      </c>
      <c r="E140" s="39">
        <v>1</v>
      </c>
      <c r="F140" s="129">
        <f>D140*E140</f>
        <v>947</v>
      </c>
      <c r="G140" s="148">
        <v>0.02</v>
      </c>
      <c r="H140" s="149"/>
      <c r="I140" s="29" t="s">
        <v>56</v>
      </c>
    </row>
    <row r="141" spans="1:9" s="7" customFormat="1">
      <c r="A141" s="117" t="s">
        <v>72</v>
      </c>
      <c r="B141" s="118" t="s">
        <v>57</v>
      </c>
      <c r="C141" s="28" t="s">
        <v>55</v>
      </c>
      <c r="D141" s="119">
        <f>D140</f>
        <v>947</v>
      </c>
      <c r="E141" s="39">
        <v>1</v>
      </c>
      <c r="F141" s="129">
        <f>D141*E141</f>
        <v>947</v>
      </c>
      <c r="G141" s="148">
        <v>0.02</v>
      </c>
      <c r="H141" s="149"/>
      <c r="I141" s="29" t="s">
        <v>56</v>
      </c>
    </row>
    <row r="142" spans="1:9" ht="15" customHeight="1">
      <c r="A142" s="150" t="s">
        <v>73</v>
      </c>
      <c r="B142" s="151"/>
      <c r="C142" s="151"/>
      <c r="D142" s="151"/>
      <c r="E142" s="151"/>
      <c r="F142" s="156">
        <f>ROUND(SUM(F42:F141),0)</f>
        <v>72905</v>
      </c>
      <c r="G142" s="30"/>
      <c r="H142" s="31"/>
      <c r="I142" s="32"/>
    </row>
    <row r="143" spans="1:9" customFormat="1" ht="15" customHeight="1">
      <c r="A143" s="150" t="s">
        <v>74</v>
      </c>
      <c r="B143" s="151"/>
      <c r="C143" s="151"/>
      <c r="D143" s="151"/>
      <c r="E143" s="151"/>
      <c r="F143" s="156">
        <f>ROUND(F142*0.1,0)</f>
        <v>7291</v>
      </c>
      <c r="G143" s="30"/>
      <c r="H143" s="31"/>
      <c r="I143" s="32"/>
    </row>
    <row r="144" spans="1:9" customFormat="1" ht="15" customHeight="1">
      <c r="A144" s="150" t="s">
        <v>75</v>
      </c>
      <c r="B144" s="151"/>
      <c r="C144" s="151"/>
      <c r="D144" s="151"/>
      <c r="E144" s="151"/>
      <c r="F144" s="156">
        <f>F142+F143</f>
        <v>80196</v>
      </c>
      <c r="G144" s="30"/>
      <c r="H144" s="31"/>
      <c r="I144" s="32"/>
    </row>
  </sheetData>
  <mergeCells count="76">
    <mergeCell ref="A142:E142"/>
    <mergeCell ref="A143:E143"/>
    <mergeCell ref="A144:E144"/>
    <mergeCell ref="G9:H9"/>
    <mergeCell ref="G15:H15"/>
    <mergeCell ref="G16:H16"/>
    <mergeCell ref="G17:H17"/>
    <mergeCell ref="G18:H18"/>
    <mergeCell ref="G34:H34"/>
    <mergeCell ref="G35:H35"/>
    <mergeCell ref="G36:H36"/>
    <mergeCell ref="G37:H37"/>
    <mergeCell ref="G38:H38"/>
    <mergeCell ref="G24:H24"/>
    <mergeCell ref="G25:H25"/>
    <mergeCell ref="G26:H26"/>
    <mergeCell ref="A1:I1"/>
    <mergeCell ref="G2:I2"/>
    <mergeCell ref="G6:H6"/>
    <mergeCell ref="G7:H7"/>
    <mergeCell ref="G8:H8"/>
    <mergeCell ref="G27:H27"/>
    <mergeCell ref="G33:H33"/>
    <mergeCell ref="G49:H49"/>
    <mergeCell ref="G51:H51"/>
    <mergeCell ref="G57:H57"/>
    <mergeCell ref="G58:H58"/>
    <mergeCell ref="G59:H59"/>
    <mergeCell ref="G39:H39"/>
    <mergeCell ref="G40:H40"/>
    <mergeCell ref="G45:H45"/>
    <mergeCell ref="G46:H46"/>
    <mergeCell ref="G48:H48"/>
    <mergeCell ref="G68:H68"/>
    <mergeCell ref="G69:H69"/>
    <mergeCell ref="G71:H71"/>
    <mergeCell ref="G72:H72"/>
    <mergeCell ref="G75:H75"/>
    <mergeCell ref="G60:H60"/>
    <mergeCell ref="G62:H62"/>
    <mergeCell ref="G63:H63"/>
    <mergeCell ref="G66:H66"/>
    <mergeCell ref="G67:H67"/>
    <mergeCell ref="G105:H105"/>
    <mergeCell ref="G85:H85"/>
    <mergeCell ref="G86:H86"/>
    <mergeCell ref="G87:H87"/>
    <mergeCell ref="G89:H89"/>
    <mergeCell ref="G93:H93"/>
    <mergeCell ref="G94:H94"/>
    <mergeCell ref="G96:H96"/>
    <mergeCell ref="G97:H97"/>
    <mergeCell ref="G99:H99"/>
    <mergeCell ref="G76:H76"/>
    <mergeCell ref="G77:H77"/>
    <mergeCell ref="G78:H78"/>
    <mergeCell ref="G80:H80"/>
    <mergeCell ref="G81:H81"/>
    <mergeCell ref="G136:H136"/>
    <mergeCell ref="G140:H140"/>
    <mergeCell ref="G141:H141"/>
    <mergeCell ref="G126:H126"/>
    <mergeCell ref="G127:H127"/>
    <mergeCell ref="G133:H133"/>
    <mergeCell ref="G134:H134"/>
    <mergeCell ref="G135:H135"/>
    <mergeCell ref="G118:H118"/>
    <mergeCell ref="G119:H119"/>
    <mergeCell ref="G120:H120"/>
    <mergeCell ref="G124:H124"/>
    <mergeCell ref="G125:H125"/>
    <mergeCell ref="G106:H106"/>
    <mergeCell ref="G108:H108"/>
    <mergeCell ref="G109:H109"/>
    <mergeCell ref="G111:H111"/>
    <mergeCell ref="G117:H11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3A Ky Lam Bridge (Addendum1)</vt:lpstr>
      <vt:lpstr>3A Ky Lam Bridge (Original)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Ichizuru Ishimoto</cp:lastModifiedBy>
  <cp:lastPrinted>2012-06-16T06:35:53Z</cp:lastPrinted>
  <dcterms:created xsi:type="dcterms:W3CDTF">2012-04-23T11:54:01Z</dcterms:created>
  <dcterms:modified xsi:type="dcterms:W3CDTF">2012-09-17T03:56:39Z</dcterms:modified>
</cp:coreProperties>
</file>